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4763A8B3-6BEF-4BA2-8A8D-95E2461CFBB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510" yWindow="435" windowWidth="21600" windowHeight="1516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F331" i="9"/>
  <c r="B331" i="9"/>
  <c r="H330" i="9"/>
  <c r="G330" i="9"/>
  <c r="F330" i="9"/>
  <c r="E330" i="9"/>
  <c r="B330" i="9" s="1"/>
  <c r="H329" i="9"/>
  <c r="G329" i="9"/>
  <c r="E329" i="9" s="1"/>
  <c r="F329" i="9"/>
  <c r="H328" i="9"/>
  <c r="G328" i="9"/>
  <c r="E328" i="9" s="1"/>
  <c r="F328" i="9"/>
  <c r="H327" i="9"/>
  <c r="G327" i="9"/>
  <c r="E327" i="9" s="1"/>
  <c r="B327" i="9" s="1"/>
  <c r="F327" i="9"/>
  <c r="H326" i="9"/>
  <c r="G326" i="9"/>
  <c r="F326" i="9"/>
  <c r="H325" i="9"/>
  <c r="G325" i="9"/>
  <c r="F325" i="9"/>
  <c r="E325" i="9"/>
  <c r="H324" i="9"/>
  <c r="G324" i="9"/>
  <c r="E324" i="9" s="1"/>
  <c r="F324" i="9"/>
  <c r="H323" i="9"/>
  <c r="G323" i="9"/>
  <c r="E323" i="9" s="1"/>
  <c r="B323" i="9" s="1"/>
  <c r="F323" i="9"/>
  <c r="H322" i="9"/>
  <c r="G322" i="9"/>
  <c r="F322" i="9"/>
  <c r="H321" i="9"/>
  <c r="G321" i="9"/>
  <c r="F321" i="9"/>
  <c r="E321" i="9"/>
  <c r="H320" i="9"/>
  <c r="G320" i="9"/>
  <c r="F320" i="9"/>
  <c r="H319" i="9"/>
  <c r="G319" i="9"/>
  <c r="E319" i="9" s="1"/>
  <c r="F319" i="9"/>
  <c r="B319" i="9"/>
  <c r="H318" i="9"/>
  <c r="G318" i="9"/>
  <c r="F318" i="9"/>
  <c r="E318" i="9"/>
  <c r="B318" i="9" s="1"/>
  <c r="H317" i="9"/>
  <c r="G317" i="9"/>
  <c r="F317" i="9"/>
  <c r="E317" i="9"/>
  <c r="F316" i="9"/>
  <c r="F315" i="9"/>
  <c r="F314" i="9"/>
  <c r="H313" i="9"/>
  <c r="G313" i="9"/>
  <c r="F313" i="9"/>
  <c r="E313" i="9"/>
  <c r="H312" i="9"/>
  <c r="G312" i="9"/>
  <c r="E312" i="9" s="1"/>
  <c r="F312" i="9"/>
  <c r="H311" i="9"/>
  <c r="G311" i="9"/>
  <c r="F311" i="9"/>
  <c r="F310" i="9"/>
  <c r="F309" i="9"/>
  <c r="F308" i="9"/>
  <c r="H307" i="9"/>
  <c r="G307" i="9"/>
  <c r="F307" i="9"/>
  <c r="F306" i="9"/>
  <c r="H305" i="9"/>
  <c r="G305" i="9"/>
  <c r="F305" i="9"/>
  <c r="H304" i="9"/>
  <c r="E304" i="9" s="1"/>
  <c r="G304" i="9"/>
  <c r="F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B289" i="9" s="1"/>
  <c r="E289" i="9"/>
  <c r="M288" i="9"/>
  <c r="L288" i="9"/>
  <c r="F288" i="9"/>
  <c r="E288" i="9"/>
  <c r="B288" i="9" s="1"/>
  <c r="M287" i="9"/>
  <c r="L287" i="9"/>
  <c r="F287" i="9" s="1"/>
  <c r="E287" i="9"/>
  <c r="B287" i="9" s="1"/>
  <c r="M286" i="9"/>
  <c r="L286" i="9"/>
  <c r="F286" i="9" s="1"/>
  <c r="E286" i="9"/>
  <c r="B286" i="9"/>
  <c r="M285" i="9"/>
  <c r="L285" i="9"/>
  <c r="F285" i="9" s="1"/>
  <c r="E285" i="9"/>
  <c r="B285" i="9"/>
  <c r="M284" i="9"/>
  <c r="L284" i="9"/>
  <c r="F284" i="9"/>
  <c r="E284" i="9"/>
  <c r="B284" i="9" s="1"/>
  <c r="M283" i="9"/>
  <c r="L283" i="9"/>
  <c r="F283" i="9" s="1"/>
  <c r="E283" i="9"/>
  <c r="B283" i="9" s="1"/>
  <c r="M282" i="9"/>
  <c r="L282" i="9"/>
  <c r="F282" i="9" s="1"/>
  <c r="E282" i="9"/>
  <c r="B282" i="9"/>
  <c r="M281" i="9"/>
  <c r="L281" i="9"/>
  <c r="F281" i="9" s="1"/>
  <c r="E281" i="9"/>
  <c r="B281" i="9"/>
  <c r="M280" i="9"/>
  <c r="L280" i="9"/>
  <c r="F280" i="9"/>
  <c r="E280" i="9"/>
  <c r="B280" i="9" s="1"/>
  <c r="M279" i="9"/>
  <c r="L279" i="9"/>
  <c r="F279" i="9" s="1"/>
  <c r="E279" i="9"/>
  <c r="B279" i="9" s="1"/>
  <c r="M278" i="9"/>
  <c r="L278" i="9"/>
  <c r="F278" i="9" s="1"/>
  <c r="B278" i="9" s="1"/>
  <c r="E278" i="9"/>
  <c r="M277" i="9"/>
  <c r="L277" i="9"/>
  <c r="F277" i="9" s="1"/>
  <c r="B277" i="9" s="1"/>
  <c r="E277" i="9"/>
  <c r="M276" i="9"/>
  <c r="L276" i="9"/>
  <c r="F276" i="9"/>
  <c r="E276" i="9"/>
  <c r="B276" i="9" s="1"/>
  <c r="M275" i="9"/>
  <c r="L275" i="9"/>
  <c r="F275" i="9" s="1"/>
  <c r="E275" i="9"/>
  <c r="M274" i="9"/>
  <c r="L274" i="9"/>
  <c r="F274" i="9" s="1"/>
  <c r="B274" i="9" s="1"/>
  <c r="E274" i="9"/>
  <c r="M273" i="9"/>
  <c r="L273" i="9"/>
  <c r="F273" i="9" s="1"/>
  <c r="B273" i="9" s="1"/>
  <c r="E273" i="9"/>
  <c r="M272" i="9"/>
  <c r="L272" i="9"/>
  <c r="F272" i="9"/>
  <c r="E272" i="9"/>
  <c r="B272" i="9" s="1"/>
  <c r="M271" i="9"/>
  <c r="L271" i="9"/>
  <c r="F271" i="9" s="1"/>
  <c r="E271" i="9"/>
  <c r="B271" i="9" s="1"/>
  <c r="M270" i="9"/>
  <c r="L270" i="9"/>
  <c r="F270" i="9" s="1"/>
  <c r="E270" i="9"/>
  <c r="B270" i="9"/>
  <c r="M269" i="9"/>
  <c r="L269" i="9"/>
  <c r="F269" i="9" s="1"/>
  <c r="E269" i="9"/>
  <c r="B269" i="9"/>
  <c r="M268" i="9"/>
  <c r="L268" i="9"/>
  <c r="F268" i="9"/>
  <c r="E268" i="9"/>
  <c r="B268" i="9" s="1"/>
  <c r="M267" i="9"/>
  <c r="L267" i="9"/>
  <c r="F267" i="9" s="1"/>
  <c r="E267" i="9"/>
  <c r="B267" i="9" s="1"/>
  <c r="M266" i="9"/>
  <c r="L266" i="9"/>
  <c r="F266" i="9" s="1"/>
  <c r="E266" i="9"/>
  <c r="B266" i="9"/>
  <c r="M265" i="9"/>
  <c r="L265" i="9"/>
  <c r="F265" i="9" s="1"/>
  <c r="E265" i="9"/>
  <c r="B265" i="9"/>
  <c r="M264" i="9"/>
  <c r="L264" i="9"/>
  <c r="F264" i="9"/>
  <c r="E264" i="9"/>
  <c r="B264" i="9" s="1"/>
  <c r="M263" i="9"/>
  <c r="L263" i="9"/>
  <c r="F263" i="9" s="1"/>
  <c r="E263" i="9"/>
  <c r="B263" i="9" s="1"/>
  <c r="M262" i="9"/>
  <c r="L262" i="9"/>
  <c r="F262" i="9" s="1"/>
  <c r="B262" i="9" s="1"/>
  <c r="E262" i="9"/>
  <c r="M261" i="9"/>
  <c r="L261" i="9"/>
  <c r="F261" i="9" s="1"/>
  <c r="B261" i="9" s="1"/>
  <c r="E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E254" i="9"/>
  <c r="B254" i="9"/>
  <c r="M253" i="9"/>
  <c r="F253" i="9" s="1"/>
  <c r="L253" i="9"/>
  <c r="E253" i="9"/>
  <c r="B253" i="9"/>
  <c r="M252" i="9"/>
  <c r="L252" i="9"/>
  <c r="F252" i="9"/>
  <c r="E252" i="9"/>
  <c r="B252" i="9" s="1"/>
  <c r="M251" i="9"/>
  <c r="L251" i="9"/>
  <c r="F251" i="9" s="1"/>
  <c r="B251" i="9" s="1"/>
  <c r="E251" i="9"/>
  <c r="M250" i="9"/>
  <c r="L250" i="9"/>
  <c r="F250" i="9" s="1"/>
  <c r="E250" i="9"/>
  <c r="B250" i="9"/>
  <c r="M249" i="9"/>
  <c r="F249" i="9" s="1"/>
  <c r="L249" i="9"/>
  <c r="E249" i="9"/>
  <c r="B249" i="9"/>
  <c r="M248" i="9"/>
  <c r="L248" i="9"/>
  <c r="F248" i="9"/>
  <c r="E248" i="9"/>
  <c r="B248" i="9" s="1"/>
  <c r="M247" i="9"/>
  <c r="L247" i="9"/>
  <c r="E247" i="9"/>
  <c r="M246" i="9"/>
  <c r="L246" i="9"/>
  <c r="F246" i="9" s="1"/>
  <c r="B246" i="9" s="1"/>
  <c r="E246" i="9"/>
  <c r="M245" i="9"/>
  <c r="F245" i="9" s="1"/>
  <c r="L245" i="9"/>
  <c r="E245" i="9"/>
  <c r="B245" i="9"/>
  <c r="M244" i="9"/>
  <c r="L244" i="9"/>
  <c r="F244" i="9"/>
  <c r="E244" i="9"/>
  <c r="M243" i="9"/>
  <c r="L243" i="9"/>
  <c r="E243" i="9"/>
  <c r="M242" i="9"/>
  <c r="L242" i="9"/>
  <c r="E242" i="9"/>
  <c r="M241" i="9"/>
  <c r="F241" i="9" s="1"/>
  <c r="B241" i="9" s="1"/>
  <c r="L241" i="9"/>
  <c r="E241" i="9"/>
  <c r="M240" i="9"/>
  <c r="F240" i="9" s="1"/>
  <c r="L240" i="9"/>
  <c r="E240" i="9"/>
  <c r="M239" i="9"/>
  <c r="L239" i="9"/>
  <c r="E239" i="9"/>
  <c r="M238" i="9"/>
  <c r="L238" i="9"/>
  <c r="E238" i="9"/>
  <c r="M237" i="9"/>
  <c r="F237" i="9" s="1"/>
  <c r="B237" i="9" s="1"/>
  <c r="L237" i="9"/>
  <c r="E237" i="9"/>
  <c r="M236" i="9"/>
  <c r="L236" i="9"/>
  <c r="E236" i="9"/>
  <c r="M235" i="9"/>
  <c r="L235" i="9"/>
  <c r="F235" i="9" s="1"/>
  <c r="B235" i="9" s="1"/>
  <c r="E235" i="9"/>
  <c r="M234" i="9"/>
  <c r="L234" i="9"/>
  <c r="F234" i="9" s="1"/>
  <c r="E234" i="9"/>
  <c r="B234" i="9"/>
  <c r="M233" i="9"/>
  <c r="F233" i="9" s="1"/>
  <c r="L233" i="9"/>
  <c r="E233" i="9"/>
  <c r="B233" i="9"/>
  <c r="M232" i="9"/>
  <c r="L232" i="9"/>
  <c r="F232" i="9"/>
  <c r="E232" i="9"/>
  <c r="B232" i="9" s="1"/>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E171" i="9" s="1"/>
  <c r="G171" i="9"/>
  <c r="F171" i="9"/>
  <c r="B171" i="9"/>
  <c r="H170" i="9"/>
  <c r="G170" i="9"/>
  <c r="F170" i="9"/>
  <c r="E170" i="9"/>
  <c r="B170" i="9" s="1"/>
  <c r="H169" i="9"/>
  <c r="G169" i="9"/>
  <c r="E169" i="9" s="1"/>
  <c r="F169" i="9"/>
  <c r="B169" i="9"/>
  <c r="H168" i="9"/>
  <c r="G168" i="9"/>
  <c r="F168" i="9"/>
  <c r="E168" i="9"/>
  <c r="B168" i="9" s="1"/>
  <c r="H167" i="9"/>
  <c r="E167" i="9" s="1"/>
  <c r="G167" i="9"/>
  <c r="F167" i="9"/>
  <c r="B167" i="9"/>
  <c r="H166" i="9"/>
  <c r="G166" i="9"/>
  <c r="F166" i="9"/>
  <c r="E166" i="9"/>
  <c r="B166" i="9" s="1"/>
  <c r="H165" i="9"/>
  <c r="G165" i="9"/>
  <c r="E165" i="9" s="1"/>
  <c r="F165" i="9"/>
  <c r="B165" i="9"/>
  <c r="H164" i="9"/>
  <c r="G164" i="9"/>
  <c r="F164" i="9"/>
  <c r="E164" i="9"/>
  <c r="B164" i="9" s="1"/>
  <c r="H163" i="9"/>
  <c r="E163" i="9" s="1"/>
  <c r="G163" i="9"/>
  <c r="F163" i="9"/>
  <c r="B163" i="9"/>
  <c r="H162" i="9"/>
  <c r="G162" i="9"/>
  <c r="F162" i="9"/>
  <c r="E162" i="9"/>
  <c r="B162" i="9" s="1"/>
  <c r="H161" i="9"/>
  <c r="G161" i="9"/>
  <c r="E161" i="9" s="1"/>
  <c r="F161" i="9"/>
  <c r="B161" i="9"/>
  <c r="H160" i="9"/>
  <c r="G160" i="9"/>
  <c r="F160" i="9"/>
  <c r="E160" i="9"/>
  <c r="B160" i="9" s="1"/>
  <c r="H159" i="9"/>
  <c r="E159" i="9" s="1"/>
  <c r="G159" i="9"/>
  <c r="F159" i="9"/>
  <c r="B159" i="9"/>
  <c r="H158" i="9"/>
  <c r="G158" i="9"/>
  <c r="F158" i="9"/>
  <c r="E158" i="9"/>
  <c r="B158" i="9" s="1"/>
  <c r="H157" i="9"/>
  <c r="G157" i="9"/>
  <c r="E157" i="9" s="1"/>
  <c r="F157" i="9"/>
  <c r="B157" i="9"/>
  <c r="F156" i="9"/>
  <c r="H155" i="9"/>
  <c r="E155" i="9" s="1"/>
  <c r="B155" i="9" s="1"/>
  <c r="G155" i="9"/>
  <c r="F155" i="9"/>
  <c r="H154" i="9"/>
  <c r="G154" i="9"/>
  <c r="F154" i="9"/>
  <c r="E154" i="9"/>
  <c r="B154" i="9" s="1"/>
  <c r="H153" i="9"/>
  <c r="G153" i="9"/>
  <c r="F153" i="9"/>
  <c r="H152" i="9"/>
  <c r="G152" i="9"/>
  <c r="F152" i="9"/>
  <c r="E152" i="9"/>
  <c r="B152" i="9" s="1"/>
  <c r="H151" i="9"/>
  <c r="E151" i="9" s="1"/>
  <c r="B151" i="9" s="1"/>
  <c r="G151" i="9"/>
  <c r="F151" i="9"/>
  <c r="H150" i="9"/>
  <c r="G150" i="9"/>
  <c r="F150" i="9"/>
  <c r="E150" i="9"/>
  <c r="B150" i="9" s="1"/>
  <c r="H149" i="9"/>
  <c r="G149" i="9"/>
  <c r="F149" i="9"/>
  <c r="H148" i="9"/>
  <c r="G148" i="9"/>
  <c r="F148" i="9"/>
  <c r="E148" i="9"/>
  <c r="B148" i="9" s="1"/>
  <c r="H147" i="9"/>
  <c r="E147" i="9" s="1"/>
  <c r="B147" i="9" s="1"/>
  <c r="G147" i="9"/>
  <c r="F147" i="9"/>
  <c r="H146" i="9"/>
  <c r="G146" i="9"/>
  <c r="F146" i="9"/>
  <c r="E146" i="9"/>
  <c r="B146" i="9" s="1"/>
  <c r="H145" i="9"/>
  <c r="G145" i="9"/>
  <c r="F145" i="9"/>
  <c r="H144" i="9"/>
  <c r="G144" i="9"/>
  <c r="F144" i="9"/>
  <c r="E144" i="9"/>
  <c r="B144" i="9" s="1"/>
  <c r="H143" i="9"/>
  <c r="E143" i="9" s="1"/>
  <c r="B143" i="9" s="1"/>
  <c r="G143" i="9"/>
  <c r="F143" i="9"/>
  <c r="H142" i="9"/>
  <c r="G142" i="9"/>
  <c r="F142" i="9"/>
  <c r="E142" i="9"/>
  <c r="B142" i="9" s="1"/>
  <c r="H141" i="9"/>
  <c r="G141" i="9"/>
  <c r="F141" i="9"/>
  <c r="H140" i="9"/>
  <c r="G140" i="9"/>
  <c r="F140" i="9"/>
  <c r="E140" i="9"/>
  <c r="B140" i="9" s="1"/>
  <c r="H139" i="9"/>
  <c r="E139" i="9" s="1"/>
  <c r="B139" i="9" s="1"/>
  <c r="G139" i="9"/>
  <c r="F139" i="9"/>
  <c r="H138" i="9"/>
  <c r="G138" i="9"/>
  <c r="F138" i="9"/>
  <c r="E138" i="9"/>
  <c r="B138" i="9" s="1"/>
  <c r="H137" i="9"/>
  <c r="G137" i="9"/>
  <c r="F137" i="9"/>
  <c r="H136" i="9"/>
  <c r="G136" i="9"/>
  <c r="F136" i="9"/>
  <c r="E136" i="9"/>
  <c r="B136" i="9" s="1"/>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E127" i="9" s="1"/>
  <c r="B127" i="9" s="1"/>
  <c r="G127" i="9"/>
  <c r="F127" i="9"/>
  <c r="H126" i="9"/>
  <c r="G126" i="9"/>
  <c r="F126" i="9"/>
  <c r="E126" i="9"/>
  <c r="B126" i="9" s="1"/>
  <c r="H125" i="9"/>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F101" i="9"/>
  <c r="H100" i="9"/>
  <c r="E100" i="9" s="1"/>
  <c r="B100" i="9" s="1"/>
  <c r="G100" i="9"/>
  <c r="F100" i="9"/>
  <c r="H99" i="9"/>
  <c r="G99" i="9"/>
  <c r="F99" i="9"/>
  <c r="E99" i="9"/>
  <c r="B99" i="9" s="1"/>
  <c r="H98" i="9"/>
  <c r="G98" i="9"/>
  <c r="E98" i="9" s="1"/>
  <c r="B98" i="9" s="1"/>
  <c r="F98" i="9"/>
  <c r="H97" i="9"/>
  <c r="G97" i="9"/>
  <c r="E97" i="9" s="1"/>
  <c r="B97" i="9" s="1"/>
  <c r="F97" i="9"/>
  <c r="H96" i="9"/>
  <c r="G96" i="9"/>
  <c r="E96" i="9" s="1"/>
  <c r="B96" i="9" s="1"/>
  <c r="F96" i="9"/>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G83" i="9"/>
  <c r="F83" i="9"/>
  <c r="E83" i="9"/>
  <c r="B83" i="9" s="1"/>
  <c r="H82" i="9"/>
  <c r="G82" i="9"/>
  <c r="F82" i="9"/>
  <c r="H81" i="9"/>
  <c r="G81" i="9"/>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F69" i="9"/>
  <c r="H68" i="9"/>
  <c r="E68" i="9" s="1"/>
  <c r="B68" i="9" s="1"/>
  <c r="G68" i="9"/>
  <c r="F68" i="9"/>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B59" i="9" s="1"/>
  <c r="H58" i="9"/>
  <c r="G58" i="9"/>
  <c r="E58" i="9" s="1"/>
  <c r="B58" i="9" s="1"/>
  <c r="F58" i="9"/>
  <c r="H57" i="9"/>
  <c r="G57" i="9"/>
  <c r="F57" i="9"/>
  <c r="H56" i="9"/>
  <c r="G56" i="9"/>
  <c r="E56" i="9" s="1"/>
  <c r="B56" i="9" s="1"/>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G48" i="9"/>
  <c r="E48" i="9" s="1"/>
  <c r="B48" i="9" s="1"/>
  <c r="F48" i="9"/>
  <c r="H47" i="9"/>
  <c r="E47" i="9" s="1"/>
  <c r="B47" i="9" s="1"/>
  <c r="G47" i="9"/>
  <c r="F47" i="9"/>
  <c r="H46" i="9"/>
  <c r="G46" i="9"/>
  <c r="F46" i="9"/>
  <c r="E46" i="9"/>
  <c r="B46" i="9" s="1"/>
  <c r="H45" i="9"/>
  <c r="G45" i="9"/>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G35" i="9"/>
  <c r="F35" i="9"/>
  <c r="E35" i="9"/>
  <c r="B35" i="9" s="1"/>
  <c r="H34" i="9"/>
  <c r="G34" i="9"/>
  <c r="E34" i="9" s="1"/>
  <c r="B34" i="9" s="1"/>
  <c r="F34" i="9"/>
  <c r="H33" i="9"/>
  <c r="G33" i="9"/>
  <c r="E33" i="9" s="1"/>
  <c r="B33" i="9" s="1"/>
  <c r="F33" i="9"/>
  <c r="H32" i="9"/>
  <c r="G32" i="9"/>
  <c r="E32" i="9" s="1"/>
  <c r="B32" i="9" s="1"/>
  <c r="F32" i="9"/>
  <c r="H31" i="9"/>
  <c r="G31" i="9"/>
  <c r="F31" i="9"/>
  <c r="H30" i="9"/>
  <c r="G30" i="9"/>
  <c r="F30" i="9"/>
  <c r="E30" i="9"/>
  <c r="B30" i="9" s="1"/>
  <c r="H29" i="9"/>
  <c r="G29" i="9"/>
  <c r="F29" i="9"/>
  <c r="H28" i="9"/>
  <c r="E28" i="9" s="1"/>
  <c r="B28" i="9" s="1"/>
  <c r="G28" i="9"/>
  <c r="F28" i="9"/>
  <c r="H27" i="9"/>
  <c r="G27" i="9"/>
  <c r="F27" i="9"/>
  <c r="E27" i="9"/>
  <c r="B27" i="9" s="1"/>
  <c r="H26" i="9"/>
  <c r="G26" i="9"/>
  <c r="E26" i="9" s="1"/>
  <c r="B26" i="9" s="1"/>
  <c r="F26" i="9"/>
  <c r="H25" i="9"/>
  <c r="G25" i="9"/>
  <c r="E25" i="9" s="1"/>
  <c r="B25" i="9" s="1"/>
  <c r="F25" i="9"/>
  <c r="F24" i="9"/>
  <c r="F4" i="9"/>
  <c r="O3" i="9"/>
  <c r="G296" i="9" s="1"/>
  <c r="I3" i="9"/>
  <c r="G206" i="9" s="1"/>
  <c r="E206" i="9" s="1"/>
  <c r="B206" i="9" s="1"/>
  <c r="H3" i="9"/>
  <c r="G3" i="9"/>
  <c r="D104" i="8"/>
  <c r="D97" i="8"/>
  <c r="D92" i="8"/>
  <c r="D87" i="8"/>
  <c r="D82" i="8"/>
  <c r="D77" i="8"/>
  <c r="D72" i="8"/>
  <c r="D67" i="8"/>
  <c r="D62" i="8"/>
  <c r="D57" i="8"/>
  <c r="C1634" i="1" s="1"/>
  <c r="D52" i="8"/>
  <c r="D46" i="8"/>
  <c r="D37" i="8"/>
  <c r="D27" i="8"/>
  <c r="C1604" i="1" s="1"/>
  <c r="D18" i="8"/>
  <c r="D8" i="8"/>
  <c r="D6" i="8" s="1"/>
  <c r="C1583" i="1" s="1"/>
  <c r="E44" i="7"/>
  <c r="D44" i="7"/>
  <c r="E39" i="7"/>
  <c r="E38" i="7" s="1"/>
  <c r="D39" i="7"/>
  <c r="D38" i="7" s="1"/>
  <c r="E30" i="7"/>
  <c r="D30" i="7"/>
  <c r="E23" i="7"/>
  <c r="D23" i="7"/>
  <c r="E22" i="7"/>
  <c r="D22" i="7"/>
  <c r="E14" i="7"/>
  <c r="D14" i="7"/>
  <c r="E7" i="7"/>
  <c r="E6" i="7" s="1"/>
  <c r="D7" i="7"/>
  <c r="D6" i="7" s="1"/>
  <c r="E5" i="7"/>
  <c r="D5" i="7"/>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F585" i="4"/>
  <c r="E585" i="4"/>
  <c r="E584" i="4" s="1"/>
  <c r="D585" i="4"/>
  <c r="F584" i="4"/>
  <c r="D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31" i="4"/>
  <c r="E428" i="4"/>
  <c r="D423" i="1" s="1"/>
  <c r="H423" i="1" s="1"/>
  <c r="D428" i="4"/>
  <c r="F428" i="4" s="1"/>
  <c r="E427" i="4"/>
  <c r="D422" i="1" s="1"/>
  <c r="H422" i="1" s="1"/>
  <c r="D427" i="4"/>
  <c r="F426" i="4"/>
  <c r="E426" i="4"/>
  <c r="D421" i="1" s="1"/>
  <c r="G421" i="1" s="1"/>
  <c r="D426" i="4"/>
  <c r="F421" i="4"/>
  <c r="F420" i="4"/>
  <c r="F419" i="4"/>
  <c r="F416" i="4"/>
  <c r="F415" i="4"/>
  <c r="F414" i="4"/>
  <c r="F413" i="4"/>
  <c r="E412" i="4"/>
  <c r="F412" i="4" s="1"/>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68" i="1" s="1"/>
  <c r="D374" i="4"/>
  <c r="F372" i="4"/>
  <c r="F371" i="4"/>
  <c r="F370" i="4"/>
  <c r="F369" i="4"/>
  <c r="F368" i="4"/>
  <c r="F367" i="4"/>
  <c r="F366" i="4"/>
  <c r="E366" i="4"/>
  <c r="D366" i="4"/>
  <c r="F365" i="4"/>
  <c r="F364" i="4"/>
  <c r="F363" i="4"/>
  <c r="E362" i="4"/>
  <c r="D362" i="4"/>
  <c r="F362" i="4" s="1"/>
  <c r="F361" i="4"/>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6" i="4"/>
  <c r="F325" i="4"/>
  <c r="F324" i="4"/>
  <c r="F323" i="4"/>
  <c r="E322" i="4"/>
  <c r="D322" i="4"/>
  <c r="F320" i="4"/>
  <c r="F319" i="4"/>
  <c r="F318" i="4"/>
  <c r="F317" i="4"/>
  <c r="F316" i="4"/>
  <c r="F315" i="4"/>
  <c r="F314" i="4"/>
  <c r="E314" i="4"/>
  <c r="D314" i="4"/>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F222" i="4" s="1"/>
  <c r="D222" i="4"/>
  <c r="D221" i="4" s="1"/>
  <c r="F221" i="4"/>
  <c r="E221" i="4"/>
  <c r="F220" i="4"/>
  <c r="F219" i="4"/>
  <c r="F218" i="4"/>
  <c r="F217" i="4"/>
  <c r="E216" i="4"/>
  <c r="D212" i="1" s="1"/>
  <c r="D216" i="4"/>
  <c r="F216" i="4" s="1"/>
  <c r="F215" i="4"/>
  <c r="F214" i="4"/>
  <c r="F213" i="4"/>
  <c r="F212" i="4"/>
  <c r="F211" i="4"/>
  <c r="F210" i="4"/>
  <c r="F209" i="4"/>
  <c r="F208" i="4"/>
  <c r="E208" i="4"/>
  <c r="D208" i="4"/>
  <c r="F207" i="4"/>
  <c r="F206" i="4"/>
  <c r="F205" i="4"/>
  <c r="F204" i="4"/>
  <c r="F203" i="4"/>
  <c r="E203" i="4"/>
  <c r="E202" i="4" s="1"/>
  <c r="D198" i="1" s="1"/>
  <c r="G198"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E134" i="4" s="1"/>
  <c r="D135" i="4"/>
  <c r="D134" i="4"/>
  <c r="F134" i="4" s="1"/>
  <c r="F133" i="4"/>
  <c r="F132" i="4"/>
  <c r="F131" i="4"/>
  <c r="F130" i="4"/>
  <c r="F129" i="4"/>
  <c r="E129" i="4"/>
  <c r="D129" i="4"/>
  <c r="F128" i="4"/>
  <c r="F127" i="4"/>
  <c r="E126" i="4"/>
  <c r="E125" i="4" s="1"/>
  <c r="D126" i="4"/>
  <c r="F126" i="4" s="1"/>
  <c r="D125" i="4"/>
  <c r="F125" i="4" s="1"/>
  <c r="F124" i="4"/>
  <c r="F123" i="4"/>
  <c r="F122" i="4"/>
  <c r="F121" i="4"/>
  <c r="E120" i="4"/>
  <c r="D116" i="1"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F81" i="4"/>
  <c r="F80" i="4"/>
  <c r="F79" i="4"/>
  <c r="F78" i="4"/>
  <c r="F77" i="4"/>
  <c r="E77" i="4"/>
  <c r="D77" i="4"/>
  <c r="F76" i="4"/>
  <c r="F75" i="4"/>
  <c r="E74" i="4"/>
  <c r="D70" i="1" s="1"/>
  <c r="D74" i="4"/>
  <c r="F73" i="4"/>
  <c r="F72" i="4"/>
  <c r="E71" i="4"/>
  <c r="D71" i="4"/>
  <c r="F71" i="4" s="1"/>
  <c r="F70" i="4"/>
  <c r="F69" i="4"/>
  <c r="E68" i="4"/>
  <c r="D68" i="4"/>
  <c r="F68" i="4" s="1"/>
  <c r="F67" i="4"/>
  <c r="F66" i="4"/>
  <c r="F65" i="4"/>
  <c r="F64" i="4"/>
  <c r="E64" i="4"/>
  <c r="D64" i="4"/>
  <c r="F63" i="4"/>
  <c r="F62" i="4"/>
  <c r="E61" i="4"/>
  <c r="D61" i="4"/>
  <c r="F60" i="4"/>
  <c r="F59" i="4"/>
  <c r="E58" i="4"/>
  <c r="D58" i="4"/>
  <c r="F57" i="4"/>
  <c r="F56" i="4"/>
  <c r="F55" i="4"/>
  <c r="F54" i="4"/>
  <c r="F53"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5" i="1" s="1"/>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H27" i="3"/>
  <c r="G27" i="3"/>
  <c r="B27" i="3"/>
  <c r="I26" i="3"/>
  <c r="H26" i="3"/>
  <c r="G26" i="3"/>
  <c r="B26" i="3"/>
  <c r="I24" i="3"/>
  <c r="G24" i="3"/>
  <c r="B24" i="3"/>
  <c r="G23" i="3"/>
  <c r="B23" i="3"/>
  <c r="G22" i="3"/>
  <c r="B22" i="3"/>
  <c r="G21" i="3"/>
  <c r="B21" i="3"/>
  <c r="G19" i="3"/>
  <c r="B19" i="3"/>
  <c r="G18" i="3"/>
  <c r="B18" i="3"/>
  <c r="G17" i="3"/>
  <c r="B17" i="3"/>
  <c r="G16" i="3"/>
  <c r="B16" i="3"/>
  <c r="H10" i="3" a="1"/>
  <c r="H10" i="3"/>
  <c r="L3" i="9" s="1"/>
  <c r="C1686" i="1"/>
  <c r="G1686" i="1" s="1"/>
  <c r="C1685" i="1"/>
  <c r="H1685" i="1" s="1"/>
  <c r="C1684" i="1"/>
  <c r="C1683" i="1"/>
  <c r="H1683" i="1" s="1"/>
  <c r="H1682" i="1"/>
  <c r="C1682" i="1"/>
  <c r="G1682" i="1" s="1"/>
  <c r="C1681" i="1"/>
  <c r="H1680" i="1"/>
  <c r="C1680" i="1"/>
  <c r="G1680" i="1" s="1"/>
  <c r="H1679" i="1"/>
  <c r="G1679" i="1"/>
  <c r="C1679" i="1"/>
  <c r="C1678" i="1"/>
  <c r="G1678" i="1" s="1"/>
  <c r="C1677" i="1"/>
  <c r="C1676" i="1"/>
  <c r="H1675" i="1"/>
  <c r="G1675" i="1"/>
  <c r="C1675" i="1"/>
  <c r="C1674" i="1"/>
  <c r="H1674" i="1" s="1"/>
  <c r="C1673" i="1"/>
  <c r="C1672" i="1"/>
  <c r="G1672" i="1" s="1"/>
  <c r="H1671" i="1"/>
  <c r="G1671" i="1"/>
  <c r="C1671" i="1"/>
  <c r="C1670" i="1"/>
  <c r="G1670" i="1" s="1"/>
  <c r="G1669" i="1"/>
  <c r="C1669" i="1"/>
  <c r="H1669" i="1" s="1"/>
  <c r="C1668" i="1"/>
  <c r="H1667" i="1"/>
  <c r="G1667" i="1"/>
  <c r="C1667" i="1"/>
  <c r="C1666" i="1"/>
  <c r="C1665" i="1"/>
  <c r="C1664" i="1"/>
  <c r="G1664" i="1" s="1"/>
  <c r="H1663" i="1"/>
  <c r="G1663" i="1"/>
  <c r="C1663" i="1"/>
  <c r="C1662" i="1"/>
  <c r="C1661" i="1"/>
  <c r="H1661" i="1" s="1"/>
  <c r="C1660" i="1"/>
  <c r="H1659" i="1"/>
  <c r="G1659" i="1"/>
  <c r="C1659" i="1"/>
  <c r="H1658" i="1"/>
  <c r="G1658" i="1"/>
  <c r="C1658" i="1"/>
  <c r="C1657" i="1"/>
  <c r="C1656" i="1"/>
  <c r="H1655" i="1"/>
  <c r="G1655" i="1"/>
  <c r="C1655" i="1"/>
  <c r="H1654" i="1"/>
  <c r="C1654" i="1"/>
  <c r="G1654" i="1" s="1"/>
  <c r="C1653" i="1"/>
  <c r="H1653" i="1" s="1"/>
  <c r="C1652" i="1"/>
  <c r="H1651" i="1"/>
  <c r="G1651" i="1"/>
  <c r="C1651" i="1"/>
  <c r="H1650" i="1"/>
  <c r="C1650" i="1"/>
  <c r="G1650" i="1" s="1"/>
  <c r="C1649" i="1"/>
  <c r="H1648" i="1"/>
  <c r="C1648" i="1"/>
  <c r="G1648" i="1" s="1"/>
  <c r="H1647" i="1"/>
  <c r="G1647" i="1"/>
  <c r="C1647" i="1"/>
  <c r="H1646" i="1"/>
  <c r="C1646" i="1"/>
  <c r="G1646" i="1" s="1"/>
  <c r="C1645" i="1"/>
  <c r="C1644" i="1"/>
  <c r="H1643" i="1"/>
  <c r="G1643" i="1"/>
  <c r="C1643" i="1"/>
  <c r="C1642" i="1"/>
  <c r="H1642" i="1" s="1"/>
  <c r="C1641" i="1"/>
  <c r="C1640" i="1"/>
  <c r="G1640" i="1" s="1"/>
  <c r="H1639" i="1"/>
  <c r="G1639" i="1"/>
  <c r="C1639" i="1"/>
  <c r="C1638" i="1"/>
  <c r="G1638" i="1" s="1"/>
  <c r="G1637" i="1"/>
  <c r="C1637" i="1"/>
  <c r="H1637" i="1" s="1"/>
  <c r="C1636" i="1"/>
  <c r="H1635" i="1"/>
  <c r="G1635" i="1"/>
  <c r="C1635" i="1"/>
  <c r="C1633" i="1"/>
  <c r="C1632" i="1"/>
  <c r="G1632" i="1" s="1"/>
  <c r="H1631" i="1"/>
  <c r="G1631" i="1"/>
  <c r="C1631" i="1"/>
  <c r="C1630" i="1"/>
  <c r="C1629" i="1"/>
  <c r="H1629" i="1" s="1"/>
  <c r="H1627" i="1"/>
  <c r="G1627" i="1"/>
  <c r="C1627" i="1"/>
  <c r="H1626" i="1"/>
  <c r="G1626" i="1"/>
  <c r="C1626" i="1"/>
  <c r="C1625" i="1"/>
  <c r="C1624" i="1"/>
  <c r="H1623" i="1"/>
  <c r="G1623" i="1"/>
  <c r="C1623" i="1"/>
  <c r="C1620" i="1"/>
  <c r="H1619" i="1"/>
  <c r="G1619" i="1"/>
  <c r="C1619" i="1"/>
  <c r="H1618" i="1"/>
  <c r="C1618" i="1"/>
  <c r="G1618" i="1" s="1"/>
  <c r="C1617" i="1"/>
  <c r="H1616" i="1"/>
  <c r="C1616" i="1"/>
  <c r="G1616" i="1" s="1"/>
  <c r="H1615" i="1"/>
  <c r="G1615" i="1"/>
  <c r="C1615" i="1"/>
  <c r="H1614" i="1"/>
  <c r="C1614" i="1"/>
  <c r="G1614" i="1" s="1"/>
  <c r="C1613" i="1"/>
  <c r="C1612" i="1"/>
  <c r="H1611" i="1"/>
  <c r="G1611" i="1"/>
  <c r="C1611" i="1"/>
  <c r="C1610" i="1"/>
  <c r="H1610" i="1" s="1"/>
  <c r="C1609" i="1"/>
  <c r="C1608" i="1"/>
  <c r="G1608" i="1" s="1"/>
  <c r="H1607" i="1"/>
  <c r="C1607" i="1"/>
  <c r="G1607" i="1" s="1"/>
  <c r="C1606" i="1"/>
  <c r="G1606" i="1" s="1"/>
  <c r="G1605" i="1"/>
  <c r="C1605" i="1"/>
  <c r="H1605" i="1" s="1"/>
  <c r="H1603" i="1"/>
  <c r="G1603" i="1"/>
  <c r="C1603" i="1"/>
  <c r="C1601" i="1"/>
  <c r="C1600" i="1"/>
  <c r="G1600" i="1" s="1"/>
  <c r="H1599" i="1"/>
  <c r="G1599" i="1"/>
  <c r="C1599" i="1"/>
  <c r="C1598" i="1"/>
  <c r="G1597" i="1"/>
  <c r="C1597" i="1"/>
  <c r="H1597" i="1" s="1"/>
  <c r="C1596" i="1"/>
  <c r="H1595" i="1"/>
  <c r="G1595" i="1"/>
  <c r="C1595" i="1"/>
  <c r="C1594" i="1"/>
  <c r="H1594" i="1" s="1"/>
  <c r="C1593" i="1"/>
  <c r="C1592" i="1"/>
  <c r="H1591" i="1"/>
  <c r="G1591" i="1"/>
  <c r="C1591" i="1"/>
  <c r="H1590" i="1"/>
  <c r="C1590" i="1"/>
  <c r="G1590" i="1" s="1"/>
  <c r="C1589" i="1"/>
  <c r="H1589" i="1" s="1"/>
  <c r="C1588" i="1"/>
  <c r="C1587" i="1"/>
  <c r="H1587" i="1" s="1"/>
  <c r="C1586" i="1"/>
  <c r="G1586" i="1" s="1"/>
  <c r="C1585" i="1"/>
  <c r="H1584" i="1"/>
  <c r="C1584" i="1"/>
  <c r="G1584" i="1" s="1"/>
  <c r="H1582" i="1"/>
  <c r="C1582" i="1"/>
  <c r="H1581" i="1"/>
  <c r="D1581" i="1"/>
  <c r="C1581" i="1"/>
  <c r="J1580" i="1"/>
  <c r="G1580" i="1"/>
  <c r="D1580" i="1"/>
  <c r="C1580" i="1"/>
  <c r="H1579" i="1"/>
  <c r="G1579" i="1"/>
  <c r="I1579" i="1" s="1"/>
  <c r="D1579" i="1"/>
  <c r="C1579" i="1"/>
  <c r="J1579" i="1" s="1"/>
  <c r="D1578" i="1"/>
  <c r="C1578" i="1"/>
  <c r="H1578" i="1" s="1"/>
  <c r="G1577" i="1"/>
  <c r="D1577" i="1"/>
  <c r="C1577" i="1"/>
  <c r="H1576" i="1"/>
  <c r="D1576" i="1"/>
  <c r="C1576" i="1"/>
  <c r="J1576" i="1" s="1"/>
  <c r="J1575" i="1"/>
  <c r="D1575" i="1"/>
  <c r="C1575" i="1"/>
  <c r="D1574" i="1"/>
  <c r="C1574" i="1"/>
  <c r="G1573" i="1"/>
  <c r="D1573" i="1"/>
  <c r="C1573" i="1"/>
  <c r="G1572" i="1"/>
  <c r="D1572" i="1"/>
  <c r="C1572" i="1"/>
  <c r="D1571" i="1"/>
  <c r="C1571" i="1"/>
  <c r="D1570" i="1"/>
  <c r="C1570" i="1"/>
  <c r="D1569" i="1"/>
  <c r="G1569" i="1" s="1"/>
  <c r="C1569" i="1"/>
  <c r="G1568" i="1"/>
  <c r="D1568" i="1"/>
  <c r="C1568" i="1"/>
  <c r="J1568" i="1" s="1"/>
  <c r="D1567" i="1"/>
  <c r="C1567" i="1"/>
  <c r="J1567" i="1" s="1"/>
  <c r="G1566" i="1"/>
  <c r="D1566" i="1"/>
  <c r="C1566" i="1"/>
  <c r="D1565" i="1"/>
  <c r="G1565" i="1" s="1"/>
  <c r="C1565" i="1"/>
  <c r="H1564" i="1"/>
  <c r="G1564" i="1"/>
  <c r="I1564" i="1" s="1"/>
  <c r="D1564" i="1"/>
  <c r="C1564" i="1"/>
  <c r="J1564" i="1" s="1"/>
  <c r="H1563" i="1"/>
  <c r="G1563" i="1"/>
  <c r="D1563" i="1"/>
  <c r="C1563" i="1"/>
  <c r="J1562" i="1"/>
  <c r="D1562" i="1"/>
  <c r="C1562" i="1"/>
  <c r="G1561" i="1"/>
  <c r="D1561" i="1"/>
  <c r="C1561" i="1"/>
  <c r="G1560" i="1"/>
  <c r="D1560" i="1"/>
  <c r="C1560" i="1"/>
  <c r="H1559" i="1"/>
  <c r="D1559" i="1"/>
  <c r="C1559" i="1"/>
  <c r="J1559" i="1" s="1"/>
  <c r="J1558" i="1"/>
  <c r="D1558" i="1"/>
  <c r="C1558" i="1"/>
  <c r="D1557" i="1"/>
  <c r="C1557" i="1"/>
  <c r="G1556" i="1"/>
  <c r="D1556" i="1"/>
  <c r="C1556" i="1"/>
  <c r="H1556" i="1" s="1"/>
  <c r="G1555" i="1"/>
  <c r="D1555" i="1"/>
  <c r="C1555" i="1"/>
  <c r="H1555" i="1" s="1"/>
  <c r="D1554" i="1"/>
  <c r="G1554" i="1" s="1"/>
  <c r="C1554" i="1"/>
  <c r="H1553" i="1"/>
  <c r="G1553" i="1"/>
  <c r="I1553" i="1" s="1"/>
  <c r="D1553" i="1"/>
  <c r="C1553" i="1"/>
  <c r="J1553" i="1" s="1"/>
  <c r="J1552" i="1"/>
  <c r="D1552" i="1"/>
  <c r="C1552" i="1"/>
  <c r="G1551" i="1"/>
  <c r="D1551" i="1"/>
  <c r="C1551" i="1"/>
  <c r="G1550" i="1"/>
  <c r="D1550" i="1"/>
  <c r="C1550" i="1"/>
  <c r="D1549" i="1"/>
  <c r="C1549" i="1"/>
  <c r="J1548" i="1"/>
  <c r="D1548" i="1"/>
  <c r="C1548" i="1"/>
  <c r="H1547" i="1"/>
  <c r="D1547" i="1"/>
  <c r="G1547" i="1" s="1"/>
  <c r="C1547" i="1"/>
  <c r="J1546" i="1"/>
  <c r="H1546" i="1"/>
  <c r="D1546" i="1"/>
  <c r="C1546" i="1"/>
  <c r="G1546" i="1" s="1"/>
  <c r="H1545" i="1"/>
  <c r="G1545" i="1"/>
  <c r="I1545" i="1" s="1"/>
  <c r="D1545" i="1"/>
  <c r="J1545" i="1" s="1"/>
  <c r="C1545" i="1"/>
  <c r="J1544" i="1"/>
  <c r="D1544" i="1"/>
  <c r="C1544" i="1"/>
  <c r="J1543" i="1"/>
  <c r="H1543" i="1"/>
  <c r="D1543" i="1"/>
  <c r="G1543" i="1" s="1"/>
  <c r="C1543" i="1"/>
  <c r="D1542" i="1"/>
  <c r="C1542" i="1"/>
  <c r="J1542" i="1" s="1"/>
  <c r="H1541" i="1"/>
  <c r="G1541" i="1"/>
  <c r="D1541" i="1"/>
  <c r="J1541" i="1" s="1"/>
  <c r="C1541" i="1"/>
  <c r="H1540" i="1"/>
  <c r="G1540" i="1"/>
  <c r="D1540" i="1"/>
  <c r="C1540" i="1"/>
  <c r="H1539" i="1"/>
  <c r="G1539" i="1"/>
  <c r="D1539" i="1"/>
  <c r="C1539" i="1"/>
  <c r="H1538" i="1"/>
  <c r="G1538" i="1"/>
  <c r="D1538" i="1"/>
  <c r="C1538" i="1"/>
  <c r="D1536" i="1"/>
  <c r="C1536" i="1"/>
  <c r="D1535" i="1"/>
  <c r="C1535" i="1"/>
  <c r="G1534" i="1"/>
  <c r="D1534" i="1"/>
  <c r="H1534" i="1" s="1"/>
  <c r="C1534" i="1"/>
  <c r="G1533" i="1"/>
  <c r="D1533" i="1"/>
  <c r="H1533" i="1" s="1"/>
  <c r="C1533" i="1"/>
  <c r="G1532" i="1"/>
  <c r="D1532" i="1"/>
  <c r="H1532" i="1" s="1"/>
  <c r="C1532" i="1"/>
  <c r="D1531" i="1"/>
  <c r="C1531" i="1"/>
  <c r="G1530" i="1"/>
  <c r="D1530" i="1"/>
  <c r="H1530" i="1" s="1"/>
  <c r="C1530" i="1"/>
  <c r="G1529" i="1"/>
  <c r="D1529" i="1"/>
  <c r="H1529" i="1" s="1"/>
  <c r="C1529" i="1"/>
  <c r="G1528" i="1"/>
  <c r="D1528" i="1"/>
  <c r="H1528" i="1" s="1"/>
  <c r="C1528" i="1"/>
  <c r="D1527" i="1"/>
  <c r="C1527" i="1"/>
  <c r="G1526" i="1"/>
  <c r="D1526" i="1"/>
  <c r="H1526" i="1" s="1"/>
  <c r="C1526" i="1"/>
  <c r="G1525" i="1"/>
  <c r="D1525" i="1"/>
  <c r="H1525" i="1" s="1"/>
  <c r="C1525" i="1"/>
  <c r="G1524" i="1"/>
  <c r="D1524" i="1"/>
  <c r="H1524" i="1" s="1"/>
  <c r="C1524" i="1"/>
  <c r="D1523" i="1"/>
  <c r="C1523" i="1"/>
  <c r="G1522" i="1"/>
  <c r="D1522" i="1"/>
  <c r="H1522" i="1" s="1"/>
  <c r="C1522" i="1"/>
  <c r="G1521" i="1"/>
  <c r="D1521" i="1"/>
  <c r="H1521" i="1" s="1"/>
  <c r="C1521" i="1"/>
  <c r="D1520" i="1"/>
  <c r="C1520" i="1"/>
  <c r="D1519" i="1"/>
  <c r="C1519" i="1"/>
  <c r="G1518" i="1"/>
  <c r="D1518" i="1"/>
  <c r="H1518" i="1" s="1"/>
  <c r="C1518" i="1"/>
  <c r="G1517" i="1"/>
  <c r="D1517" i="1"/>
  <c r="H1517" i="1" s="1"/>
  <c r="C1517" i="1"/>
  <c r="G1516" i="1"/>
  <c r="D1516" i="1"/>
  <c r="H1516" i="1" s="1"/>
  <c r="C1516" i="1"/>
  <c r="D1515" i="1"/>
  <c r="C1515" i="1"/>
  <c r="G1514" i="1"/>
  <c r="D1514" i="1"/>
  <c r="H1514" i="1" s="1"/>
  <c r="C1514" i="1"/>
  <c r="G1513" i="1"/>
  <c r="D1513" i="1"/>
  <c r="H1513" i="1" s="1"/>
  <c r="C1513" i="1"/>
  <c r="G1512" i="1"/>
  <c r="D1512" i="1"/>
  <c r="H1512" i="1" s="1"/>
  <c r="C1512" i="1"/>
  <c r="D1511" i="1"/>
  <c r="C1511" i="1"/>
  <c r="D1510" i="1"/>
  <c r="D1509" i="1"/>
  <c r="C1509" i="1"/>
  <c r="D1508" i="1"/>
  <c r="C1508" i="1"/>
  <c r="D1507" i="1"/>
  <c r="G1507" i="1" s="1"/>
  <c r="C1507" i="1"/>
  <c r="H1506" i="1"/>
  <c r="D1506" i="1"/>
  <c r="G1506" i="1" s="1"/>
  <c r="C1506" i="1"/>
  <c r="H1505" i="1"/>
  <c r="D1505" i="1"/>
  <c r="G1505" i="1" s="1"/>
  <c r="C1505" i="1"/>
  <c r="D1504" i="1"/>
  <c r="C1504" i="1"/>
  <c r="D1503" i="1"/>
  <c r="G1503" i="1" s="1"/>
  <c r="C1503" i="1"/>
  <c r="H1502" i="1"/>
  <c r="D1502" i="1"/>
  <c r="G1502" i="1" s="1"/>
  <c r="C1502" i="1"/>
  <c r="D1501" i="1"/>
  <c r="C1501" i="1"/>
  <c r="D1500" i="1"/>
  <c r="C1500" i="1"/>
  <c r="H1499" i="1"/>
  <c r="D1499" i="1"/>
  <c r="G1499" i="1" s="1"/>
  <c r="C1499" i="1"/>
  <c r="H1498" i="1"/>
  <c r="D1498" i="1"/>
  <c r="G1498" i="1" s="1"/>
  <c r="C1498" i="1"/>
  <c r="H1497" i="1"/>
  <c r="D1497" i="1"/>
  <c r="G1497" i="1" s="1"/>
  <c r="C1497" i="1"/>
  <c r="D1496" i="1"/>
  <c r="C1496" i="1"/>
  <c r="H1495" i="1"/>
  <c r="D1495" i="1"/>
  <c r="G1495" i="1" s="1"/>
  <c r="C1495" i="1"/>
  <c r="H1494" i="1"/>
  <c r="D1494" i="1"/>
  <c r="G1494" i="1" s="1"/>
  <c r="C1494" i="1"/>
  <c r="H1493" i="1"/>
  <c r="D1493" i="1"/>
  <c r="G1493" i="1" s="1"/>
  <c r="C1493" i="1"/>
  <c r="D1492" i="1"/>
  <c r="C1492" i="1"/>
  <c r="H1491" i="1"/>
  <c r="D1491" i="1"/>
  <c r="G1491" i="1" s="1"/>
  <c r="C1491" i="1"/>
  <c r="H1490" i="1"/>
  <c r="D1490" i="1"/>
  <c r="G1490" i="1" s="1"/>
  <c r="C1490" i="1"/>
  <c r="H1489" i="1"/>
  <c r="D1489" i="1"/>
  <c r="G1489" i="1" s="1"/>
  <c r="C1489" i="1"/>
  <c r="D1488" i="1"/>
  <c r="C1488" i="1"/>
  <c r="H1487" i="1"/>
  <c r="D1487" i="1"/>
  <c r="G1487" i="1" s="1"/>
  <c r="C1487" i="1"/>
  <c r="H1486" i="1"/>
  <c r="D1486" i="1"/>
  <c r="G1486" i="1" s="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D1258" i="1"/>
  <c r="H1258" i="1" s="1"/>
  <c r="C1258" i="1"/>
  <c r="G1257" i="1"/>
  <c r="D1257" i="1"/>
  <c r="H1257" i="1" s="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D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D843" i="1"/>
  <c r="G843" i="1" s="1"/>
  <c r="C843" i="1"/>
  <c r="H842" i="1"/>
  <c r="G842" i="1"/>
  <c r="D842" i="1"/>
  <c r="C842" i="1"/>
  <c r="H841" i="1"/>
  <c r="D841" i="1"/>
  <c r="G841" i="1" s="1"/>
  <c r="C841" i="1"/>
  <c r="H840" i="1"/>
  <c r="G840" i="1"/>
  <c r="D840" i="1"/>
  <c r="C840" i="1"/>
  <c r="H839" i="1"/>
  <c r="D839" i="1"/>
  <c r="G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G662" i="1"/>
  <c r="D662" i="1"/>
  <c r="C662" i="1"/>
  <c r="H661" i="1"/>
  <c r="D661" i="1"/>
  <c r="C661" i="1"/>
  <c r="G661" i="1" s="1"/>
  <c r="H660" i="1"/>
  <c r="G660" i="1"/>
  <c r="D660" i="1"/>
  <c r="C660" i="1"/>
  <c r="H659" i="1"/>
  <c r="G659" i="1"/>
  <c r="D659" i="1"/>
  <c r="C659" i="1"/>
  <c r="H658" i="1"/>
  <c r="G658" i="1"/>
  <c r="D658" i="1"/>
  <c r="C658" i="1"/>
  <c r="H657" i="1"/>
  <c r="D657" i="1"/>
  <c r="G657" i="1" s="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G650" i="1"/>
  <c r="D650" i="1"/>
  <c r="C650" i="1"/>
  <c r="D649" i="1"/>
  <c r="H649" i="1" s="1"/>
  <c r="C649" i="1"/>
  <c r="G648" i="1"/>
  <c r="D648" i="1"/>
  <c r="H648" i="1" s="1"/>
  <c r="C648" i="1"/>
  <c r="G647" i="1"/>
  <c r="D647" i="1"/>
  <c r="H647" i="1" s="1"/>
  <c r="C647" i="1"/>
  <c r="D646" i="1"/>
  <c r="H646" i="1" s="1"/>
  <c r="C646" i="1"/>
  <c r="G645" i="1"/>
  <c r="D645" i="1"/>
  <c r="H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D416" i="1"/>
  <c r="H416" i="1" s="1"/>
  <c r="C416" i="1"/>
  <c r="D415" i="1"/>
  <c r="H415" i="1" s="1"/>
  <c r="C415" i="1"/>
  <c r="H414" i="1"/>
  <c r="G414" i="1"/>
  <c r="D414" i="1"/>
  <c r="C414" i="1"/>
  <c r="D411" i="1"/>
  <c r="G411" i="1" s="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D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D373" i="1"/>
  <c r="G373" i="1" s="1"/>
  <c r="C373" i="1"/>
  <c r="H372" i="1"/>
  <c r="D372" i="1"/>
  <c r="G372" i="1" s="1"/>
  <c r="C372" i="1"/>
  <c r="H371" i="1"/>
  <c r="G371" i="1"/>
  <c r="D371" i="1"/>
  <c r="C371" i="1"/>
  <c r="H370" i="1"/>
  <c r="G370" i="1"/>
  <c r="D370" i="1"/>
  <c r="C370"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D302" i="1"/>
  <c r="G302" i="1" s="1"/>
  <c r="C302" i="1"/>
  <c r="D301" i="1"/>
  <c r="H301" i="1" s="1"/>
  <c r="C301" i="1"/>
  <c r="D300" i="1"/>
  <c r="H300" i="1" s="1"/>
  <c r="C300" i="1"/>
  <c r="H299" i="1"/>
  <c r="D299" i="1"/>
  <c r="G299" i="1" s="1"/>
  <c r="C299" i="1"/>
  <c r="D298" i="1"/>
  <c r="H298" i="1" s="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H196" i="1" s="1"/>
  <c r="G195" i="1"/>
  <c r="D195" i="1"/>
  <c r="C195" i="1"/>
  <c r="G194" i="1"/>
  <c r="D194" i="1"/>
  <c r="H194" i="1" s="1"/>
  <c r="C194" i="1"/>
  <c r="H193" i="1"/>
  <c r="G193" i="1"/>
  <c r="D193" i="1"/>
  <c r="C193" i="1"/>
  <c r="H192" i="1"/>
  <c r="D192" i="1"/>
  <c r="G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G182" i="1"/>
  <c r="D182" i="1"/>
  <c r="C182" i="1"/>
  <c r="H181" i="1"/>
  <c r="G181" i="1"/>
  <c r="D181" i="1"/>
  <c r="C181" i="1"/>
  <c r="H180" i="1"/>
  <c r="G180" i="1"/>
  <c r="D180" i="1"/>
  <c r="C180" i="1"/>
  <c r="H179" i="1"/>
  <c r="G179" i="1"/>
  <c r="D179" i="1"/>
  <c r="C179" i="1"/>
  <c r="G178" i="1"/>
  <c r="D178" i="1"/>
  <c r="H178" i="1" s="1"/>
  <c r="C178" i="1"/>
  <c r="D177" i="1"/>
  <c r="H177" i="1" s="1"/>
  <c r="C177" i="1"/>
  <c r="G176" i="1"/>
  <c r="D176" i="1"/>
  <c r="H176" i="1" s="1"/>
  <c r="C176" i="1"/>
  <c r="D175" i="1"/>
  <c r="H175" i="1" s="1"/>
  <c r="C175" i="1"/>
  <c r="D174" i="1"/>
  <c r="H174" i="1" s="1"/>
  <c r="C174" i="1"/>
  <c r="D173" i="1"/>
  <c r="H173" i="1" s="1"/>
  <c r="C173" i="1"/>
  <c r="H172" i="1"/>
  <c r="G172" i="1"/>
  <c r="D172" i="1"/>
  <c r="C172" i="1"/>
  <c r="D171" i="1"/>
  <c r="H171" i="1" s="1"/>
  <c r="C171" i="1"/>
  <c r="D170" i="1"/>
  <c r="H170" i="1" s="1"/>
  <c r="C170" i="1"/>
  <c r="H169" i="1"/>
  <c r="G169" i="1"/>
  <c r="D169" i="1"/>
  <c r="C169" i="1"/>
  <c r="H168" i="1"/>
  <c r="G168" i="1"/>
  <c r="D168" i="1"/>
  <c r="C168"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G117" i="1"/>
  <c r="D117" i="1"/>
  <c r="H117" i="1" s="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D92" i="1"/>
  <c r="G92" i="1" s="1"/>
  <c r="C92" i="1"/>
  <c r="H91" i="1"/>
  <c r="G91" i="1"/>
  <c r="D91" i="1"/>
  <c r="C91" i="1"/>
  <c r="H90" i="1"/>
  <c r="D90" i="1"/>
  <c r="G90" i="1" s="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G56" i="1"/>
  <c r="D56" i="1"/>
  <c r="H56" i="1" s="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C25" i="1"/>
  <c r="H24" i="1"/>
  <c r="G24" i="1"/>
  <c r="D24" i="1"/>
  <c r="C24" i="1"/>
  <c r="D23" i="1"/>
  <c r="H23" i="1" s="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H5" i="1" s="1"/>
  <c r="C5" i="1"/>
  <c r="D4" i="1"/>
  <c r="H4" i="1" s="1"/>
  <c r="C4" i="1"/>
  <c r="E307" i="9" l="1"/>
  <c r="B307" i="9" s="1"/>
  <c r="F236" i="9"/>
  <c r="E31" i="9"/>
  <c r="B31" i="9" s="1"/>
  <c r="E322" i="9"/>
  <c r="B322" i="9" s="1"/>
  <c r="E326" i="9"/>
  <c r="B326" i="9" s="1"/>
  <c r="H1686" i="1"/>
  <c r="G1683" i="1"/>
  <c r="D51" i="8"/>
  <c r="C1628" i="1" s="1"/>
  <c r="G1594" i="1"/>
  <c r="G1587" i="1"/>
  <c r="G1583" i="1"/>
  <c r="H1583" i="1"/>
  <c r="H1586" i="1"/>
  <c r="G416" i="1"/>
  <c r="G415" i="1"/>
  <c r="H302" i="1"/>
  <c r="G301" i="1"/>
  <c r="G300" i="1"/>
  <c r="E647" i="4"/>
  <c r="D641" i="1" s="1"/>
  <c r="G422" i="1"/>
  <c r="G298" i="1"/>
  <c r="H421" i="1"/>
  <c r="H727" i="1"/>
  <c r="F238" i="9"/>
  <c r="B238" i="9" s="1"/>
  <c r="E49" i="9"/>
  <c r="B49" i="9" s="1"/>
  <c r="E296" i="9"/>
  <c r="B296" i="9" s="1"/>
  <c r="G646" i="1"/>
  <c r="G649" i="1"/>
  <c r="H411" i="1"/>
  <c r="D407" i="1"/>
  <c r="G400" i="1"/>
  <c r="G396" i="1"/>
  <c r="G374" i="1"/>
  <c r="H381" i="1"/>
  <c r="H369" i="1"/>
  <c r="H331" i="1"/>
  <c r="G331" i="1"/>
  <c r="F247" i="9"/>
  <c r="B247" i="9" s="1"/>
  <c r="E82" i="9"/>
  <c r="B82" i="9" s="1"/>
  <c r="D265" i="1"/>
  <c r="E262" i="4"/>
  <c r="D258" i="1" s="1"/>
  <c r="H258" i="1" s="1"/>
  <c r="F262" i="4"/>
  <c r="E81" i="9"/>
  <c r="B81" i="9" s="1"/>
  <c r="F202" i="4"/>
  <c r="G197" i="1"/>
  <c r="E57" i="9"/>
  <c r="B57" i="9" s="1"/>
  <c r="B244" i="9"/>
  <c r="F243" i="9"/>
  <c r="B243" i="9" s="1"/>
  <c r="D190" i="1"/>
  <c r="H190" i="1" s="1"/>
  <c r="F242" i="9"/>
  <c r="B242" i="9" s="1"/>
  <c r="G191" i="1"/>
  <c r="G184" i="1"/>
  <c r="B240" i="9"/>
  <c r="F239" i="9"/>
  <c r="B239" i="9" s="1"/>
  <c r="G177" i="1"/>
  <c r="G175" i="1"/>
  <c r="G174" i="1"/>
  <c r="G173" i="1"/>
  <c r="G171" i="1"/>
  <c r="G170" i="1"/>
  <c r="G166" i="1"/>
  <c r="G167" i="1"/>
  <c r="E164" i="4"/>
  <c r="D160" i="1" s="1"/>
  <c r="F170" i="4"/>
  <c r="G165" i="1"/>
  <c r="G164" i="1"/>
  <c r="G163" i="1"/>
  <c r="G161" i="1"/>
  <c r="G162" i="1"/>
  <c r="H156" i="1"/>
  <c r="G156" i="1"/>
  <c r="E153" i="4"/>
  <c r="D149" i="1" s="1"/>
  <c r="F160" i="4"/>
  <c r="D150" i="1"/>
  <c r="G118" i="1"/>
  <c r="H116" i="1"/>
  <c r="G116" i="1"/>
  <c r="F120" i="4"/>
  <c r="E106" i="4"/>
  <c r="D102" i="1" s="1"/>
  <c r="H87" i="1"/>
  <c r="G87" i="1"/>
  <c r="E82" i="4"/>
  <c r="D78" i="1" s="1"/>
  <c r="G89" i="1"/>
  <c r="F91" i="4"/>
  <c r="H70" i="1"/>
  <c r="G70" i="1"/>
  <c r="F74" i="4"/>
  <c r="F61" i="4"/>
  <c r="F58" i="4"/>
  <c r="G25" i="1"/>
  <c r="H25" i="1"/>
  <c r="F29" i="4"/>
  <c r="D19" i="1"/>
  <c r="G23" i="1"/>
  <c r="F230" i="9"/>
  <c r="B230" i="9" s="1"/>
  <c r="G4" i="1"/>
  <c r="G5" i="1"/>
  <c r="E320" i="9"/>
  <c r="B320" i="9" s="1"/>
  <c r="E36" i="9"/>
  <c r="B36" i="9" s="1"/>
  <c r="B236" i="9"/>
  <c r="E311" i="9"/>
  <c r="B311" i="9" s="1"/>
  <c r="G1504" i="1"/>
  <c r="H1504" i="1"/>
  <c r="G1509" i="1"/>
  <c r="H1509" i="1"/>
  <c r="H195"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G1492" i="1"/>
  <c r="H1492" i="1"/>
  <c r="G1501" i="1"/>
  <c r="H1501" i="1"/>
  <c r="G1662" i="1"/>
  <c r="H1662" i="1"/>
  <c r="H1677" i="1"/>
  <c r="G1677" i="1"/>
  <c r="F274" i="4"/>
  <c r="D273" i="4"/>
  <c r="G196" i="1"/>
  <c r="H198" i="1"/>
  <c r="G423" i="1"/>
  <c r="H1256" i="1"/>
  <c r="G1256" i="1"/>
  <c r="H1527" i="1"/>
  <c r="G1527" i="1"/>
  <c r="H1536" i="1"/>
  <c r="G1536" i="1"/>
  <c r="H1613" i="1"/>
  <c r="G1613" i="1"/>
  <c r="H197"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511" i="1"/>
  <c r="G1511" i="1"/>
  <c r="H1520" i="1"/>
  <c r="G1520" i="1"/>
  <c r="J1549" i="1"/>
  <c r="G1549" i="1"/>
  <c r="I1549" i="1" s="1"/>
  <c r="H1549" i="1"/>
  <c r="G1598" i="1"/>
  <c r="H1598"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488" i="1"/>
  <c r="H1488" i="1"/>
  <c r="H1523" i="1"/>
  <c r="G1523" i="1"/>
  <c r="H1548" i="1"/>
  <c r="G1548" i="1"/>
  <c r="I1554" i="1"/>
  <c r="H1571" i="1"/>
  <c r="G1571" i="1"/>
  <c r="G1592" i="1"/>
  <c r="H1592" i="1"/>
  <c r="G1630" i="1"/>
  <c r="H1630" i="1"/>
  <c r="H1645" i="1"/>
  <c r="G1645" i="1"/>
  <c r="G1684" i="1"/>
  <c r="H1684" i="1"/>
  <c r="F393" i="4"/>
  <c r="D373" i="4"/>
  <c r="C388"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500" i="1"/>
  <c r="H1500" i="1"/>
  <c r="G1508" i="1"/>
  <c r="H1508" i="1"/>
  <c r="H1519" i="1"/>
  <c r="G1519" i="1"/>
  <c r="H1535" i="1"/>
  <c r="G1535" i="1"/>
  <c r="G1544" i="1"/>
  <c r="I1544" i="1" s="1"/>
  <c r="H1544" i="1"/>
  <c r="G1588" i="1"/>
  <c r="H1588" i="1"/>
  <c r="H1609" i="1"/>
  <c r="G1609" i="1"/>
  <c r="G1620" i="1"/>
  <c r="H1620" i="1"/>
  <c r="G1656" i="1"/>
  <c r="H1656" i="1"/>
  <c r="H1666" i="1"/>
  <c r="G1666" i="1"/>
  <c r="H1673" i="1"/>
  <c r="G1673" i="1"/>
  <c r="F327" i="4"/>
  <c r="C322" i="1"/>
  <c r="D321" i="4"/>
  <c r="G125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G1496" i="1"/>
  <c r="H1496" i="1"/>
  <c r="H1515" i="1"/>
  <c r="G1515" i="1"/>
  <c r="H1531" i="1"/>
  <c r="G1531" i="1"/>
  <c r="G1542" i="1"/>
  <c r="H1542" i="1"/>
  <c r="J1570" i="1"/>
  <c r="H1570" i="1"/>
  <c r="G1570" i="1"/>
  <c r="G1624" i="1"/>
  <c r="H1624" i="1"/>
  <c r="H1634" i="1"/>
  <c r="G1634" i="1"/>
  <c r="H1641" i="1"/>
  <c r="G1641" i="1"/>
  <c r="G1652" i="1"/>
  <c r="H1652" i="1"/>
  <c r="F8" i="4"/>
  <c r="D7" i="4"/>
  <c r="E309" i="4"/>
  <c r="D305" i="1"/>
  <c r="D479" i="4"/>
  <c r="F480" i="4"/>
  <c r="C474" i="1"/>
  <c r="E491" i="4"/>
  <c r="D485" i="1" s="1"/>
  <c r="D496" i="1"/>
  <c r="J1557" i="1"/>
  <c r="H1557" i="1"/>
  <c r="H1558" i="1"/>
  <c r="G1558" i="1"/>
  <c r="I1558" i="1" s="1"/>
  <c r="J1574" i="1"/>
  <c r="H1574" i="1"/>
  <c r="H1575" i="1"/>
  <c r="G1575" i="1"/>
  <c r="I1575" i="1" s="1"/>
  <c r="J1578" i="1"/>
  <c r="H1585" i="1"/>
  <c r="G1585" i="1"/>
  <c r="G1596" i="1"/>
  <c r="H1596" i="1"/>
  <c r="H1617" i="1"/>
  <c r="G1617" i="1"/>
  <c r="G1628" i="1"/>
  <c r="H1628" i="1"/>
  <c r="H1649" i="1"/>
  <c r="G1649" i="1"/>
  <c r="G1660" i="1"/>
  <c r="H1660" i="1"/>
  <c r="H1681" i="1"/>
  <c r="G1681" i="1"/>
  <c r="E273" i="4"/>
  <c r="D269" i="1" s="1"/>
  <c r="D648" i="4"/>
  <c r="F427" i="4"/>
  <c r="H336" i="9"/>
  <c r="E177" i="5"/>
  <c r="F255" i="5"/>
  <c r="D251" i="5"/>
  <c r="C1259" i="1"/>
  <c r="I1543" i="1"/>
  <c r="I1546" i="1"/>
  <c r="J1547" i="1"/>
  <c r="J1551" i="1"/>
  <c r="H1551" i="1"/>
  <c r="I1551" i="1" s="1"/>
  <c r="H1552" i="1"/>
  <c r="G1552" i="1"/>
  <c r="J1561" i="1"/>
  <c r="H1561" i="1"/>
  <c r="I1561" i="1" s="1"/>
  <c r="H1562" i="1"/>
  <c r="G1562" i="1"/>
  <c r="H1568" i="1"/>
  <c r="I1568" i="1" s="1"/>
  <c r="H1572" i="1"/>
  <c r="H1580" i="1"/>
  <c r="I1580" i="1" s="1"/>
  <c r="J1581" i="1"/>
  <c r="G1581" i="1"/>
  <c r="I1581" i="1" s="1"/>
  <c r="G1582" i="1"/>
  <c r="G1589" i="1"/>
  <c r="H1593" i="1"/>
  <c r="G1593" i="1"/>
  <c r="H1600" i="1"/>
  <c r="G1604" i="1"/>
  <c r="H1604" i="1"/>
  <c r="H1606" i="1"/>
  <c r="G1610" i="1"/>
  <c r="H1625" i="1"/>
  <c r="G1625" i="1"/>
  <c r="H1632" i="1"/>
  <c r="G1636" i="1"/>
  <c r="H1636" i="1"/>
  <c r="H1638" i="1"/>
  <c r="G1642" i="1"/>
  <c r="G1653" i="1"/>
  <c r="H1657" i="1"/>
  <c r="G1657" i="1"/>
  <c r="H1664" i="1"/>
  <c r="G1668" i="1"/>
  <c r="H1668" i="1"/>
  <c r="H1670" i="1"/>
  <c r="G1674" i="1"/>
  <c r="G1685" i="1"/>
  <c r="D49" i="4"/>
  <c r="D106" i="4"/>
  <c r="F107" i="4"/>
  <c r="D140" i="4"/>
  <c r="F141" i="4"/>
  <c r="F630" i="4"/>
  <c r="D629" i="4"/>
  <c r="F120" i="5"/>
  <c r="D119" i="5"/>
  <c r="F181" i="5"/>
  <c r="C1185" i="1"/>
  <c r="D178" i="5"/>
  <c r="G339" i="9"/>
  <c r="E339" i="9" s="1"/>
  <c r="B339" i="9" s="1"/>
  <c r="F219" i="5"/>
  <c r="C1223" i="1"/>
  <c r="H1503" i="1"/>
  <c r="H1507" i="1"/>
  <c r="I1541" i="1"/>
  <c r="G1557" i="1"/>
  <c r="I1557" i="1" s="1"/>
  <c r="G1559" i="1"/>
  <c r="I1559" i="1" s="1"/>
  <c r="J1566" i="1"/>
  <c r="H1566" i="1"/>
  <c r="I1566" i="1" s="1"/>
  <c r="H1567" i="1"/>
  <c r="G1567" i="1"/>
  <c r="G1574" i="1"/>
  <c r="I1574" i="1" s="1"/>
  <c r="G1576" i="1"/>
  <c r="I1576" i="1" s="1"/>
  <c r="G1578" i="1"/>
  <c r="I1578" i="1" s="1"/>
  <c r="H1601" i="1"/>
  <c r="G1601" i="1"/>
  <c r="H1608" i="1"/>
  <c r="G1612" i="1"/>
  <c r="H1612" i="1"/>
  <c r="G1629" i="1"/>
  <c r="H1633" i="1"/>
  <c r="G1633" i="1"/>
  <c r="H1640" i="1"/>
  <c r="G1644" i="1"/>
  <c r="H1644" i="1"/>
  <c r="G1661" i="1"/>
  <c r="H1665" i="1"/>
  <c r="G1665" i="1"/>
  <c r="H1672" i="1"/>
  <c r="G1676" i="1"/>
  <c r="H1676" i="1"/>
  <c r="H1678" i="1"/>
  <c r="D153" i="4"/>
  <c r="F154" i="4"/>
  <c r="D164" i="4"/>
  <c r="F309" i="4"/>
  <c r="F322" i="4"/>
  <c r="E321" i="4"/>
  <c r="D316" i="1" s="1"/>
  <c r="D354" i="4"/>
  <c r="F355" i="4"/>
  <c r="E535" i="4"/>
  <c r="F575" i="4"/>
  <c r="D571" i="4"/>
  <c r="H314" i="9"/>
  <c r="E88" i="5"/>
  <c r="E7" i="4"/>
  <c r="F231" i="4"/>
  <c r="D230" i="4"/>
  <c r="E361" i="4"/>
  <c r="D406" i="4"/>
  <c r="F407" i="4"/>
  <c r="D647" i="4"/>
  <c r="E648" i="4"/>
  <c r="D642" i="1" s="1"/>
  <c r="D431" i="4"/>
  <c r="E522" i="4"/>
  <c r="D516" i="1" s="1"/>
  <c r="E7" i="5"/>
  <c r="D70" i="5"/>
  <c r="H1550" i="1"/>
  <c r="I1550" i="1" s="1"/>
  <c r="J1550" i="1"/>
  <c r="H1554" i="1"/>
  <c r="J1554" i="1"/>
  <c r="H1560" i="1"/>
  <c r="I1560" i="1" s="1"/>
  <c r="J1560" i="1"/>
  <c r="H1565" i="1"/>
  <c r="I1565" i="1" s="1"/>
  <c r="J1565" i="1"/>
  <c r="H1569" i="1"/>
  <c r="I1569" i="1" s="1"/>
  <c r="J1569" i="1"/>
  <c r="H1573" i="1"/>
  <c r="I1573" i="1" s="1"/>
  <c r="J1573" i="1"/>
  <c r="H1577" i="1"/>
  <c r="E49" i="4"/>
  <c r="D45" i="1" s="1"/>
  <c r="D82" i="4"/>
  <c r="F165" i="4"/>
  <c r="F310" i="4"/>
  <c r="F536" i="4"/>
  <c r="D535" i="4"/>
  <c r="D597" i="4"/>
  <c r="F598" i="4"/>
  <c r="F143" i="5"/>
  <c r="D135" i="5"/>
  <c r="D296" i="5"/>
  <c r="F297" i="5"/>
  <c r="C1301" i="1"/>
  <c r="E141" i="6"/>
  <c r="D12" i="5"/>
  <c r="G338" i="9"/>
  <c r="E338" i="9" s="1"/>
  <c r="B338" i="9" s="1"/>
  <c r="F203" i="5"/>
  <c r="B345" i="9"/>
  <c r="E344" i="9"/>
  <c r="I10" i="3" s="1"/>
  <c r="D491" i="4"/>
  <c r="G314" i="9"/>
  <c r="E314" i="9" s="1"/>
  <c r="B314" i="9" s="1"/>
  <c r="F89" i="5"/>
  <c r="H316" i="9"/>
  <c r="H315" i="9"/>
  <c r="E147" i="5"/>
  <c r="D1152" i="1" s="1"/>
  <c r="G337" i="9"/>
  <c r="E337" i="9" s="1"/>
  <c r="B337" i="9" s="1"/>
  <c r="F197" i="5"/>
  <c r="F115" i="6"/>
  <c r="D114" i="6"/>
  <c r="D45" i="8"/>
  <c r="E156" i="9"/>
  <c r="B156" i="9" s="1"/>
  <c r="G315" i="9"/>
  <c r="E315" i="9" s="1"/>
  <c r="B315" i="9" s="1"/>
  <c r="G316" i="9"/>
  <c r="E316" i="9" s="1"/>
  <c r="B316" i="9" s="1"/>
  <c r="D89" i="6"/>
  <c r="F94" i="6"/>
  <c r="D141" i="6"/>
  <c r="D25" i="8"/>
  <c r="C1602" i="1" s="1"/>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G175" i="9"/>
  <c r="E175" i="9" s="1"/>
  <c r="B175" i="9" s="1"/>
  <c r="G179" i="9"/>
  <c r="G183" i="9"/>
  <c r="E183" i="9" s="1"/>
  <c r="B183" i="9" s="1"/>
  <c r="G187" i="9"/>
  <c r="E187" i="9" s="1"/>
  <c r="B187" i="9" s="1"/>
  <c r="G191" i="9"/>
  <c r="E191" i="9" s="1"/>
  <c r="B191" i="9" s="1"/>
  <c r="G195" i="9"/>
  <c r="E195" i="9" s="1"/>
  <c r="B195" i="9" s="1"/>
  <c r="G199" i="9"/>
  <c r="E199" i="9" s="1"/>
  <c r="B199" i="9" s="1"/>
  <c r="G203" i="9"/>
  <c r="E203" i="9" s="1"/>
  <c r="B203" i="9" s="1"/>
  <c r="F298" i="9"/>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H310" i="9"/>
  <c r="G223" i="9"/>
  <c r="E223" i="9" s="1"/>
  <c r="B223" i="9" s="1"/>
  <c r="G219" i="9"/>
  <c r="E219" i="9" s="1"/>
  <c r="B219" i="9" s="1"/>
  <c r="G215" i="9"/>
  <c r="E215" i="9" s="1"/>
  <c r="B215" i="9" s="1"/>
  <c r="G180" i="9"/>
  <c r="E180" i="9" s="1"/>
  <c r="B180" i="9" s="1"/>
  <c r="H179" i="9"/>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E125" i="9"/>
  <c r="B125" i="9" s="1"/>
  <c r="E133" i="9"/>
  <c r="B133" i="9" s="1"/>
  <c r="E137" i="9"/>
  <c r="B137" i="9" s="1"/>
  <c r="E141" i="9"/>
  <c r="B141" i="9" s="1"/>
  <c r="E145" i="9"/>
  <c r="B145" i="9" s="1"/>
  <c r="E149" i="9"/>
  <c r="B149" i="9" s="1"/>
  <c r="E153" i="9"/>
  <c r="B153"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4" i="9"/>
  <c r="E214" i="9" s="1"/>
  <c r="B214" i="9" s="1"/>
  <c r="G216" i="9"/>
  <c r="E216" i="9" s="1"/>
  <c r="B216" i="9" s="1"/>
  <c r="G218" i="9"/>
  <c r="E218" i="9" s="1"/>
  <c r="B218" i="9" s="1"/>
  <c r="G220" i="9"/>
  <c r="E220" i="9" s="1"/>
  <c r="B220" i="9" s="1"/>
  <c r="G222" i="9"/>
  <c r="E222" i="9" s="1"/>
  <c r="B222" i="9" s="1"/>
  <c r="B275" i="9"/>
  <c r="B291" i="9"/>
  <c r="E305" i="9"/>
  <c r="B305" i="9" s="1"/>
  <c r="B312" i="9"/>
  <c r="B317" i="9"/>
  <c r="B321" i="9"/>
  <c r="B325" i="9"/>
  <c r="B329" i="9"/>
  <c r="B333" i="9"/>
  <c r="B313" i="9"/>
  <c r="B324" i="9"/>
  <c r="B328" i="9"/>
  <c r="B332" i="9"/>
  <c r="E335" i="9"/>
  <c r="B335" i="9" s="1"/>
  <c r="F228" i="9" l="1"/>
  <c r="B228" i="9" s="1"/>
  <c r="G407" i="1"/>
  <c r="H407" i="1"/>
  <c r="G258" i="1"/>
  <c r="G190" i="1"/>
  <c r="E152" i="4"/>
  <c r="I17" i="3" s="1"/>
  <c r="G150" i="1"/>
  <c r="H150" i="1"/>
  <c r="H19" i="1"/>
  <c r="G19" i="1"/>
  <c r="I30" i="3"/>
  <c r="D1537" i="1"/>
  <c r="G1185" i="1"/>
  <c r="H1185" i="1"/>
  <c r="F648" i="4"/>
  <c r="C642" i="1"/>
  <c r="D6" i="4"/>
  <c r="F7" i="4"/>
  <c r="C3" i="1"/>
  <c r="F373" i="4"/>
  <c r="C368" i="1"/>
  <c r="F141" i="6"/>
  <c r="C1537" i="1"/>
  <c r="H30" i="3"/>
  <c r="F114" i="6"/>
  <c r="C1510" i="1"/>
  <c r="H29" i="3"/>
  <c r="G1152" i="1"/>
  <c r="H1152" i="1"/>
  <c r="F12" i="5"/>
  <c r="C1017" i="1"/>
  <c r="D7" i="5"/>
  <c r="H1301" i="1"/>
  <c r="G1301" i="1"/>
  <c r="F82" i="4"/>
  <c r="C78" i="1"/>
  <c r="E6" i="5"/>
  <c r="I21" i="3"/>
  <c r="D1012" i="1"/>
  <c r="F647" i="4"/>
  <c r="C641" i="1"/>
  <c r="F230" i="4"/>
  <c r="C226" i="1"/>
  <c r="G24" i="9"/>
  <c r="H24" i="9"/>
  <c r="F153" i="4"/>
  <c r="D152" i="4"/>
  <c r="C149" i="1"/>
  <c r="F106" i="4"/>
  <c r="C102" i="1"/>
  <c r="H1259" i="1"/>
  <c r="G1259" i="1"/>
  <c r="H496" i="1"/>
  <c r="G496" i="1"/>
  <c r="F479" i="4"/>
  <c r="C473" i="1"/>
  <c r="I1542" i="1"/>
  <c r="F321" i="4"/>
  <c r="C316" i="1"/>
  <c r="I1548" i="1"/>
  <c r="F273" i="4"/>
  <c r="C269" i="1"/>
  <c r="I39" i="3"/>
  <c r="C1622" i="1"/>
  <c r="F535" i="4"/>
  <c r="D640" i="4"/>
  <c r="C529" i="1"/>
  <c r="E69" i="5"/>
  <c r="D1093" i="1"/>
  <c r="H1223" i="1"/>
  <c r="G1223" i="1"/>
  <c r="F629" i="4"/>
  <c r="C623" i="1"/>
  <c r="E176" i="5"/>
  <c r="D1180" i="1" s="1"/>
  <c r="I23" i="3"/>
  <c r="D1181" i="1"/>
  <c r="B207" i="9"/>
  <c r="F491" i="4"/>
  <c r="C485" i="1"/>
  <c r="D360" i="4"/>
  <c r="H516" i="1"/>
  <c r="G516" i="1"/>
  <c r="F571" i="4"/>
  <c r="C565" i="1"/>
  <c r="F354" i="4"/>
  <c r="C349" i="1"/>
  <c r="D308" i="4"/>
  <c r="F119" i="5"/>
  <c r="C1124" i="1"/>
  <c r="F49" i="4"/>
  <c r="C45" i="1"/>
  <c r="I1562" i="1"/>
  <c r="I1552" i="1"/>
  <c r="F251" i="5"/>
  <c r="C1255" i="1"/>
  <c r="H24" i="3"/>
  <c r="E430" i="4"/>
  <c r="E640" i="4" s="1"/>
  <c r="D634" i="1" s="1"/>
  <c r="H305" i="1"/>
  <c r="G305" i="1"/>
  <c r="H322" i="1"/>
  <c r="G322" i="1"/>
  <c r="H1602" i="1"/>
  <c r="G1602" i="1"/>
  <c r="F135" i="5"/>
  <c r="C1140" i="1"/>
  <c r="D69" i="5"/>
  <c r="F70" i="5"/>
  <c r="C1075" i="1"/>
  <c r="E360" i="4"/>
  <c r="D356" i="1"/>
  <c r="D529" i="1"/>
  <c r="E179" i="9"/>
  <c r="B179" i="9" s="1"/>
  <c r="C1485" i="1"/>
  <c r="F89" i="6"/>
  <c r="G347" i="9"/>
  <c r="E347" i="9" s="1"/>
  <c r="D44" i="8"/>
  <c r="G342" i="9" s="1"/>
  <c r="E342" i="9" s="1"/>
  <c r="F296" i="5"/>
  <c r="C1300" i="1"/>
  <c r="F597" i="4"/>
  <c r="C591" i="1"/>
  <c r="D430" i="4"/>
  <c r="F431" i="4"/>
  <c r="C425" i="1"/>
  <c r="F406" i="4"/>
  <c r="C401" i="1"/>
  <c r="E6" i="4"/>
  <c r="D3" i="1"/>
  <c r="F164" i="4"/>
  <c r="C160" i="1"/>
  <c r="I1567" i="1"/>
  <c r="G336" i="9"/>
  <c r="E336" i="9" s="1"/>
  <c r="B336" i="9" s="1"/>
  <c r="F178" i="5"/>
  <c r="D177" i="5"/>
  <c r="C1182" i="1"/>
  <c r="F140" i="4"/>
  <c r="C136" i="1"/>
  <c r="G474" i="1"/>
  <c r="H474" i="1"/>
  <c r="D304" i="1"/>
  <c r="E308" i="4"/>
  <c r="I1570" i="1"/>
  <c r="G388" i="1"/>
  <c r="H388" i="1"/>
  <c r="D148" i="1" l="1"/>
  <c r="E299" i="4"/>
  <c r="D295" i="1" s="1"/>
  <c r="H304" i="1"/>
  <c r="G304" i="1"/>
  <c r="H425" i="1"/>
  <c r="G425" i="1"/>
  <c r="H1140" i="1"/>
  <c r="G1140" i="1"/>
  <c r="F640" i="4"/>
  <c r="C634" i="1"/>
  <c r="H269" i="1"/>
  <c r="G269" i="1"/>
  <c r="D422" i="4"/>
  <c r="F6" i="4"/>
  <c r="H16" i="3"/>
  <c r="C2" i="1"/>
  <c r="H1182" i="1"/>
  <c r="G1182" i="1"/>
  <c r="G1300" i="1"/>
  <c r="H1300" i="1"/>
  <c r="H1093" i="1"/>
  <c r="G1093" i="1"/>
  <c r="H401" i="1"/>
  <c r="G401" i="1"/>
  <c r="B342" i="9"/>
  <c r="H565" i="1"/>
  <c r="G565" i="1"/>
  <c r="D418" i="4"/>
  <c r="F360" i="4"/>
  <c r="C355" i="1"/>
  <c r="I22" i="3"/>
  <c r="D1074" i="1"/>
  <c r="G1622" i="1"/>
  <c r="H1622" i="1"/>
  <c r="H473" i="1"/>
  <c r="G473" i="1"/>
  <c r="G149" i="1"/>
  <c r="H149" i="1"/>
  <c r="E24" i="9"/>
  <c r="G78" i="1"/>
  <c r="H78" i="1"/>
  <c r="D6" i="5"/>
  <c r="F7" i="5"/>
  <c r="H21" i="3"/>
  <c r="C1012" i="1"/>
  <c r="G3" i="1"/>
  <c r="H3" i="1"/>
  <c r="E346" i="9"/>
  <c r="B347" i="9"/>
  <c r="E418" i="4"/>
  <c r="D413" i="1" s="1"/>
  <c r="D355" i="1"/>
  <c r="H349" i="1"/>
  <c r="G349" i="1"/>
  <c r="G102" i="1"/>
  <c r="H102" i="1"/>
  <c r="H1510" i="1"/>
  <c r="G1510" i="1"/>
  <c r="E422" i="4"/>
  <c r="I16" i="3"/>
  <c r="D2" i="1"/>
  <c r="G1075" i="1"/>
  <c r="H1075" i="1"/>
  <c r="E639" i="4"/>
  <c r="D633" i="1" s="1"/>
  <c r="D424" i="1"/>
  <c r="H1124" i="1"/>
  <c r="G1124" i="1"/>
  <c r="G623" i="1"/>
  <c r="H623" i="1"/>
  <c r="H641" i="1"/>
  <c r="G641" i="1"/>
  <c r="H299" i="9"/>
  <c r="D1011" i="1"/>
  <c r="H368" i="1"/>
  <c r="G368" i="1"/>
  <c r="H642" i="1"/>
  <c r="G642" i="1"/>
  <c r="F177" i="5"/>
  <c r="D176" i="5"/>
  <c r="H23" i="3"/>
  <c r="C1181" i="1"/>
  <c r="G160" i="1"/>
  <c r="H160" i="1"/>
  <c r="D639" i="4"/>
  <c r="F430" i="4"/>
  <c r="C424" i="1"/>
  <c r="G1485" i="1"/>
  <c r="H1485" i="1"/>
  <c r="H9" i="3"/>
  <c r="E417" i="4"/>
  <c r="D412" i="1" s="1"/>
  <c r="D303" i="1"/>
  <c r="G136" i="1"/>
  <c r="H136" i="1"/>
  <c r="H591" i="1"/>
  <c r="G591" i="1"/>
  <c r="K1480" i="9"/>
  <c r="G343" i="9"/>
  <c r="E343" i="9" s="1"/>
  <c r="B343" i="9" s="1"/>
  <c r="I38" i="3"/>
  <c r="C1621" i="1"/>
  <c r="H19" i="9"/>
  <c r="E19" i="9" s="1"/>
  <c r="B19" i="9" s="1"/>
  <c r="H356" i="1"/>
  <c r="G356" i="1"/>
  <c r="F69" i="5"/>
  <c r="H22" i="3"/>
  <c r="C1074" i="1"/>
  <c r="H1255" i="1"/>
  <c r="G1255" i="1"/>
  <c r="G45" i="1"/>
  <c r="H45" i="1"/>
  <c r="D417" i="4"/>
  <c r="F308" i="4"/>
  <c r="C303" i="1"/>
  <c r="H485" i="1"/>
  <c r="G485" i="1"/>
  <c r="H529" i="1"/>
  <c r="G529" i="1"/>
  <c r="H316" i="1"/>
  <c r="G316" i="1"/>
  <c r="F152" i="4"/>
  <c r="H17" i="3"/>
  <c r="D299" i="4"/>
  <c r="C148" i="1"/>
  <c r="H226" i="1"/>
  <c r="G226" i="1"/>
  <c r="G1017" i="1"/>
  <c r="H1017" i="1"/>
  <c r="G1537" i="1"/>
  <c r="H1537" i="1"/>
  <c r="E341" i="9" l="1"/>
  <c r="E301" i="4"/>
  <c r="D297" i="1" s="1"/>
  <c r="E423" i="4"/>
  <c r="H20" i="9" s="1"/>
  <c r="E300" i="4"/>
  <c r="D296" i="1" s="1"/>
  <c r="H303" i="1"/>
  <c r="G303" i="1"/>
  <c r="D643" i="4"/>
  <c r="F422" i="4"/>
  <c r="C417" i="1"/>
  <c r="E643" i="4"/>
  <c r="D417" i="1"/>
  <c r="B24" i="9"/>
  <c r="G148" i="1"/>
  <c r="H148" i="1"/>
  <c r="F417" i="4"/>
  <c r="C412" i="1"/>
  <c r="G424" i="1"/>
  <c r="H424" i="1"/>
  <c r="G299" i="9"/>
  <c r="E299" i="9" s="1"/>
  <c r="G306" i="9"/>
  <c r="E306" i="9" s="1"/>
  <c r="B306" i="9" s="1"/>
  <c r="F6" i="5"/>
  <c r="C1011" i="1"/>
  <c r="H355" i="1"/>
  <c r="G355" i="1"/>
  <c r="F639" i="4"/>
  <c r="C633" i="1"/>
  <c r="F418" i="4"/>
  <c r="C413" i="1"/>
  <c r="G2" i="1"/>
  <c r="H2" i="1"/>
  <c r="G634" i="1"/>
  <c r="H634" i="1"/>
  <c r="H1621" i="1"/>
  <c r="G1621" i="1"/>
  <c r="H11" i="3"/>
  <c r="F176" i="5"/>
  <c r="C1180" i="1"/>
  <c r="D301" i="4"/>
  <c r="F299" i="4"/>
  <c r="D423" i="4"/>
  <c r="C295" i="1"/>
  <c r="H1074" i="1"/>
  <c r="G1074" i="1"/>
  <c r="K3" i="9"/>
  <c r="I9" i="3"/>
  <c r="G1181" i="1"/>
  <c r="H1181" i="1"/>
  <c r="H1012" i="1"/>
  <c r="G1012" i="1"/>
  <c r="D300" i="4"/>
  <c r="E425" i="4" l="1"/>
  <c r="D420" i="1" s="1"/>
  <c r="D418" i="1"/>
  <c r="E644" i="4"/>
  <c r="D638" i="1" s="1"/>
  <c r="E424" i="4"/>
  <c r="D419" i="1" s="1"/>
  <c r="N3" i="9"/>
  <c r="I11" i="3"/>
  <c r="H413" i="1"/>
  <c r="G413" i="1"/>
  <c r="G412" i="1"/>
  <c r="H412" i="1"/>
  <c r="F643" i="4"/>
  <c r="C637" i="1"/>
  <c r="F300" i="4"/>
  <c r="C296" i="1"/>
  <c r="F301" i="4"/>
  <c r="C297" i="1"/>
  <c r="B299" i="9"/>
  <c r="H417" i="1"/>
  <c r="G417" i="1"/>
  <c r="H295" i="1"/>
  <c r="G295" i="1"/>
  <c r="H1180" i="1"/>
  <c r="G1180" i="1"/>
  <c r="H633" i="1"/>
  <c r="G633" i="1"/>
  <c r="H8" i="3"/>
  <c r="H1011" i="1"/>
  <c r="G1011" i="1"/>
  <c r="D644" i="4"/>
  <c r="F423" i="4"/>
  <c r="C418" i="1"/>
  <c r="D425" i="4"/>
  <c r="G20" i="9"/>
  <c r="E20" i="9" s="1"/>
  <c r="B20" i="9" s="1"/>
  <c r="D637" i="1"/>
  <c r="D424" i="4"/>
  <c r="E645" i="4" l="1"/>
  <c r="E646" i="4"/>
  <c r="E649" i="4" s="1"/>
  <c r="F424" i="4"/>
  <c r="C419" i="1"/>
  <c r="M3" i="9"/>
  <c r="H637" i="1"/>
  <c r="G637" i="1"/>
  <c r="D646" i="4"/>
  <c r="F644" i="4"/>
  <c r="C638" i="1"/>
  <c r="H296" i="1"/>
  <c r="G296" i="1"/>
  <c r="D639" i="1"/>
  <c r="C420" i="1"/>
  <c r="F425" i="4"/>
  <c r="H418" i="1"/>
  <c r="G418" i="1"/>
  <c r="G297" i="1"/>
  <c r="H297" i="1"/>
  <c r="D645" i="4"/>
  <c r="D640" i="1" l="1"/>
  <c r="E650" i="4"/>
  <c r="I19" i="3" s="1"/>
  <c r="F645" i="4"/>
  <c r="D649" i="4"/>
  <c r="C639" i="1"/>
  <c r="H420" i="1"/>
  <c r="G420" i="1"/>
  <c r="F646" i="4"/>
  <c r="C640" i="1"/>
  <c r="D650" i="4"/>
  <c r="G334" i="9"/>
  <c r="H334" i="9"/>
  <c r="G419" i="1"/>
  <c r="H419" i="1"/>
  <c r="I18" i="3"/>
  <c r="D643" i="1"/>
  <c r="G638" i="1"/>
  <c r="H638" i="1"/>
  <c r="D644" i="1" l="1"/>
  <c r="H7" i="3" s="1"/>
  <c r="G297" i="9"/>
  <c r="E297" i="9" s="1"/>
  <c r="B297" i="9" s="1"/>
  <c r="G640" i="1"/>
  <c r="H640" i="1"/>
  <c r="H639" i="1"/>
  <c r="G639" i="1"/>
  <c r="F650" i="4"/>
  <c r="H19" i="3"/>
  <c r="C644" i="1"/>
  <c r="F649" i="4"/>
  <c r="H18" i="3"/>
  <c r="C643" i="1"/>
  <c r="E334" i="9"/>
  <c r="B334" i="9" l="1"/>
  <c r="E298" i="9"/>
  <c r="I8" i="3" s="1"/>
  <c r="G644" i="1"/>
  <c r="H644" i="1"/>
  <c r="H643" i="1"/>
  <c r="G643" i="1"/>
  <c r="J3" i="9"/>
  <c r="L293" i="9" l="1"/>
  <c r="F293" i="9" s="1"/>
  <c r="G295" i="9"/>
  <c r="H18" i="9"/>
  <c r="H295" i="9"/>
  <c r="G18" i="9"/>
  <c r="G17" i="9"/>
  <c r="K5" i="9"/>
  <c r="J10" i="9"/>
  <c r="M16" i="9"/>
  <c r="G22" i="9"/>
  <c r="I8" i="9"/>
  <c r="M15" i="9"/>
  <c r="I9" i="9"/>
  <c r="G15" i="9"/>
  <c r="I6" i="9"/>
  <c r="K12" i="9"/>
  <c r="J8" i="9"/>
  <c r="I13" i="9"/>
  <c r="L16" i="9"/>
  <c r="J6" i="9"/>
  <c r="I11" i="9"/>
  <c r="H17" i="9"/>
  <c r="K10" i="9"/>
  <c r="G16" i="9"/>
  <c r="H21" i="9"/>
  <c r="I5" i="9"/>
  <c r="K11" i="9"/>
  <c r="H16" i="9"/>
  <c r="K8" i="9"/>
  <c r="J13" i="9"/>
  <c r="K9" i="9"/>
  <c r="L15" i="9"/>
  <c r="F15" i="9" s="1"/>
  <c r="G21" i="9"/>
  <c r="E21" i="9" s="1"/>
  <c r="B21" i="9" s="1"/>
  <c r="I7" i="9"/>
  <c r="K13" i="9"/>
  <c r="K6" i="9"/>
  <c r="J11" i="9"/>
  <c r="I17" i="9"/>
  <c r="H22" i="9"/>
  <c r="K7" i="9"/>
  <c r="J12" i="9"/>
  <c r="J17" i="9"/>
  <c r="J9" i="9"/>
  <c r="H15" i="9"/>
  <c r="J7" i="9"/>
  <c r="I12" i="9"/>
  <c r="J5" i="9"/>
  <c r="E10" i="9" l="1"/>
  <c r="B10" i="9" s="1"/>
  <c r="F16" i="9"/>
  <c r="F14" i="9" s="1"/>
  <c r="E6" i="9"/>
  <c r="B6" i="9" s="1"/>
  <c r="E8" i="9"/>
  <c r="B8" i="9" s="1"/>
  <c r="E12" i="9"/>
  <c r="B12" i="9" s="1"/>
  <c r="E7" i="9"/>
  <c r="B7" i="9" s="1"/>
  <c r="E5" i="9"/>
  <c r="E13" i="9"/>
  <c r="B13" i="9" s="1"/>
  <c r="E15" i="9"/>
  <c r="E22" i="9"/>
  <c r="B22" i="9" s="1"/>
  <c r="E17" i="9"/>
  <c r="B17" i="9" s="1"/>
  <c r="E295" i="9"/>
  <c r="E16" i="9"/>
  <c r="E11" i="9"/>
  <c r="B11" i="9" s="1"/>
  <c r="E9" i="9"/>
  <c r="B9" i="9" s="1"/>
  <c r="E18" i="9"/>
  <c r="B18" i="9" s="1"/>
  <c r="B293" i="9"/>
  <c r="F23" i="9"/>
  <c r="B16" i="9" l="1"/>
  <c r="F3" i="9"/>
  <c r="B15" i="9"/>
  <c r="E14" i="9"/>
  <c r="I12" i="3" s="1"/>
  <c r="B295" i="9"/>
  <c r="E23" i="9"/>
  <c r="I7" i="3" s="1"/>
  <c r="E4" i="9"/>
  <c r="B5" i="9"/>
  <c r="E3" i="9" l="1"/>
</calcChain>
</file>

<file path=xl/sharedStrings.xml><?xml version="1.0" encoding="utf-8"?>
<sst xmlns="http://schemas.openxmlformats.org/spreadsheetml/2006/main" count="4721" uniqueCount="3652">
  <si>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</si>
  <si>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</si>
  <si>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</si>
  <si>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</si>
  <si>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</si>
  <si>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</si>
  <si>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</si>
  <si>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</si>
  <si>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</si>
  <si>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</si>
  <si>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</si>
  <si>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</si>
  <si>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</si>
  <si>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</si>
  <si>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</si>
  <si>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</si>
  <si>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</si>
  <si>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</si>
  <si>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</si>
  <si>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</si>
  <si>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</si>
  <si>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</si>
  <si>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</si>
  <si>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</si>
  <si>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</si>
  <si>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</si>
  <si>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</si>
  <si>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</si>
  <si>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</si>
  <si>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</si>
  <si>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</si>
  <si>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KISTANJE</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</si>
  <si>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</si>
  <si>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</si>
  <si>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</si>
  <si>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</si>
  <si>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</si>
  <si>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</si>
  <si>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</si>
  <si>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</si>
  <si>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</si>
  <si>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</si>
  <si>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</si>
  <si>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</si>
  <si>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</si>
  <si>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</si>
  <si>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</si>
  <si>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</si>
  <si>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</si>
  <si>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</si>
  <si>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</si>
  <si>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</si>
  <si>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</si>
  <si>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</si>
  <si>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</si>
  <si>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</si>
  <si>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33499 - OPĆINA KISTANJE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</si>
  <si>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</si>
  <si>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</si>
  <si>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</si>
  <si>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</si>
  <si>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</si>
  <si>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</si>
  <si>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</si>
  <si>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</si>
  <si>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</si>
  <si>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</si>
  <si>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</si>
  <si>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</si>
  <si>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</si>
  <si>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</si>
  <si>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</si>
  <si>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</si>
  <si>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</si>
  <si>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</si>
  <si>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</si>
  <si>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</si>
  <si>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</si>
  <si>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</si>
  <si>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</si>
  <si>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</si>
  <si>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</si>
  <si>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</si>
  <si>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</si>
  <si>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</si>
  <si>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</si>
  <si>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</si>
  <si>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</si>
  <si>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</si>
  <si>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</si>
  <si>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</si>
  <si>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</si>
  <si>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</si>
  <si>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</si>
  <si>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</si>
  <si>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</si>
  <si>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</si>
  <si>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</si>
  <si>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</si>
  <si>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</si>
  <si>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</si>
  <si>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</si>
  <si>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</si>
  <si>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</si>
  <si>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</si>
  <si>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</si>
  <si>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</si>
  <si>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</si>
  <si>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</si>
  <si>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</si>
  <si>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</si>
  <si>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</si>
  <si>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</si>
  <si>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</si>
  <si>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</si>
  <si>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</si>
  <si>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</si>
  <si>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</si>
  <si>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</si>
  <si>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</si>
  <si>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</si>
  <si>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</si>
  <si>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</si>
  <si>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</si>
  <si>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</si>
  <si>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</si>
  <si>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</si>
  <si>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</si>
  <si>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</si>
  <si>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</si>
  <si>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</si>
  <si>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</si>
  <si>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</si>
  <si>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</si>
  <si>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</si>
  <si>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</si>
  <si>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</si>
  <si>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</si>
  <si>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</si>
  <si>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</si>
  <si>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</si>
  <si>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</si>
  <si>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</si>
  <si>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</si>
  <si>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</si>
  <si>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</si>
  <si>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</si>
  <si>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</si>
  <si>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</si>
  <si>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</si>
  <si>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</si>
  <si>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</si>
  <si>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</si>
  <si>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</si>
  <si>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</si>
  <si>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</si>
  <si>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</si>
  <si>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</si>
  <si>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</si>
  <si>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</si>
  <si>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</si>
  <si>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</si>
  <si>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</si>
  <si>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</si>
  <si>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</si>
  <si>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</si>
  <si>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</si>
  <si>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</si>
  <si>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</si>
  <si>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</si>
  <si>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</si>
  <si>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</si>
  <si>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</si>
  <si>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</si>
  <si>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</si>
  <si>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</si>
  <si>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</si>
  <si>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</si>
  <si>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</si>
  <si>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</si>
  <si>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</si>
  <si>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</si>
  <si>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</si>
  <si>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</si>
  <si>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</si>
  <si>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</si>
  <si>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</si>
  <si>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</si>
  <si>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</si>
  <si>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</si>
  <si>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</si>
  <si>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</si>
  <si>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</si>
  <si>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</si>
  <si>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</si>
  <si>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</si>
  <si>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</si>
  <si>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</si>
  <si>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</si>
  <si>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</si>
  <si>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</si>
  <si>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</si>
  <si>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</si>
  <si>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</si>
  <si>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</si>
  <si>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</si>
  <si>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</si>
  <si>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</si>
  <si>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</si>
  <si>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</si>
  <si>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</si>
  <si>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</si>
  <si>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</si>
  <si>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</si>
  <si>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</si>
  <si>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</si>
  <si>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</si>
  <si>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</si>
  <si>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</si>
  <si>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</si>
  <si>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</si>
  <si>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</si>
  <si>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</si>
  <si>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</si>
  <si>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</si>
  <si>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</si>
  <si>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</si>
  <si>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</si>
  <si>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</si>
  <si>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</si>
  <si>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</si>
  <si>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</si>
  <si>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</si>
  <si>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</si>
  <si>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</si>
  <si>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</si>
  <si>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</si>
  <si>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</si>
  <si>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</si>
  <si>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</si>
  <si>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</si>
  <si>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</si>
  <si>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</si>
  <si>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</si>
  <si>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</si>
  <si>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</si>
  <si>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</si>
  <si>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</si>
  <si>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</si>
  <si>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</si>
  <si>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</si>
  <si>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</si>
  <si>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</si>
  <si>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</si>
  <si>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</si>
  <si>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</si>
  <si>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</si>
  <si>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</si>
  <si>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</si>
  <si>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</si>
  <si>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</si>
  <si>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</si>
  <si>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</si>
  <si>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</si>
  <si>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</si>
  <si>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</si>
  <si>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</si>
  <si>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</si>
  <si>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</si>
  <si>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</si>
  <si>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</si>
  <si>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</si>
  <si>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</si>
  <si>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</si>
  <si>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</si>
  <si>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</si>
  <si>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</si>
  <si>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</si>
  <si>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</si>
  <si>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</si>
  <si>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</si>
  <si>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</si>
  <si>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</si>
  <si>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</si>
  <si>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</si>
  <si>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</si>
  <si>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</si>
  <si>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</si>
  <si>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</si>
  <si>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</si>
  <si>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</si>
  <si>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</si>
  <si>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</si>
  <si>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</si>
  <si>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</si>
  <si>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</si>
  <si>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</si>
  <si>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</si>
  <si>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</si>
  <si>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</si>
  <si>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</si>
  <si>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</si>
  <si>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</si>
  <si>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</si>
  <si>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</si>
  <si>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</si>
  <si>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</si>
  <si>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</si>
  <si>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</si>
  <si>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</si>
  <si>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</si>
  <si>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</si>
  <si>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</si>
  <si>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</si>
  <si>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</si>
  <si>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</si>
  <si>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</si>
  <si>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</si>
  <si>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</si>
  <si>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</si>
  <si>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</si>
  <si>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</si>
  <si>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</si>
  <si>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</si>
  <si>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</si>
  <si>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</si>
  <si>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</si>
  <si>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</si>
  <si>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</si>
  <si>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</si>
  <si>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</si>
  <si>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</si>
  <si>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</si>
  <si>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</si>
  <si>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</si>
  <si>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</si>
  <si>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</si>
  <si>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</si>
  <si>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</si>
  <si>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</si>
  <si>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</si>
  <si>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</si>
  <si>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</si>
  <si>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</si>
  <si>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</si>
  <si>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</si>
  <si>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</si>
  <si>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</si>
  <si>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</si>
  <si>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</si>
  <si>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</si>
  <si>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</si>
  <si>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</si>
  <si>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</si>
  <si>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</si>
  <si>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</si>
  <si>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</si>
  <si>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</si>
  <si>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</si>
  <si>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</si>
  <si>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</si>
  <si>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</si>
  <si>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</si>
  <si>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</si>
  <si>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</si>
  <si>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</si>
  <si>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</si>
  <si>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</si>
  <si>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</si>
  <si>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</si>
  <si>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</si>
  <si>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</si>
  <si>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</si>
  <si>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</si>
  <si>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</si>
  <si>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</si>
  <si>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</si>
  <si>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</si>
  <si>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</si>
  <si>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</si>
  <si>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</si>
  <si>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</si>
  <si>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</si>
  <si>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</si>
  <si>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</si>
  <si>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</si>
  <si>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</si>
  <si>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</si>
  <si>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</si>
  <si>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</si>
  <si>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</si>
  <si>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</si>
  <si>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</si>
  <si>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</si>
  <si>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</si>
  <si>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</si>
  <si>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</si>
  <si>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</si>
  <si>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</si>
  <si>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</si>
  <si>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</si>
  <si>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</si>
  <si>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</si>
  <si>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</si>
  <si>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</si>
  <si>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</si>
  <si>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</si>
  <si>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</si>
  <si>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</si>
  <si>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</si>
  <si>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</si>
  <si>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</si>
  <si>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</si>
  <si>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</si>
  <si>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</si>
  <si>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</si>
  <si>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</si>
  <si>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</si>
  <si>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</si>
  <si>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</si>
  <si>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</si>
  <si>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</si>
  <si>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</si>
  <si>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</si>
  <si>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</si>
  <si>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</si>
  <si>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</si>
  <si>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</si>
  <si>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</si>
  <si>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</si>
  <si>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</si>
  <si>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</si>
  <si>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</si>
  <si>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</si>
  <si>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</si>
  <si>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</si>
  <si>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</si>
  <si>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</si>
  <si>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</si>
  <si>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</si>
  <si>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</si>
  <si>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</si>
  <si>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</si>
  <si>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</si>
  <si>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</si>
  <si>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</si>
  <si>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</si>
  <si>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</si>
  <si>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</si>
  <si>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</si>
  <si>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</si>
  <si>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</si>
  <si>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</si>
  <si>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</si>
  <si>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</si>
  <si>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</si>
  <si>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</si>
  <si>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</si>
  <si>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</si>
  <si>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</si>
  <si>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</si>
  <si>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</si>
  <si>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</si>
  <si>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</si>
  <si>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</si>
  <si>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</si>
  <si>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</si>
  <si>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</si>
  <si>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</si>
  <si>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</si>
  <si>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</si>
  <si>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</si>
  <si>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</si>
  <si>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</si>
  <si>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</si>
  <si>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</si>
  <si>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</si>
  <si>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</si>
  <si>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</si>
  <si>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</si>
  <si>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</si>
  <si>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</si>
  <si>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</si>
  <si>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</si>
  <si>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</si>
  <si>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</si>
  <si>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</si>
  <si>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</si>
  <si>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</si>
  <si>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</si>
  <si>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</si>
  <si>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</si>
  <si>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</si>
  <si>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</si>
  <si>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</si>
  <si>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</si>
  <si>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</si>
  <si>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</si>
  <si>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</si>
  <si>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</si>
  <si>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</si>
  <si>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</si>
  <si>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</si>
  <si>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</si>
  <si>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</si>
  <si>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</si>
  <si>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</si>
  <si>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</si>
  <si>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</si>
  <si>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</si>
  <si>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</si>
  <si>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</si>
  <si>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</si>
  <si>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</si>
  <si>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</si>
  <si>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</si>
  <si>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</si>
  <si>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</si>
  <si>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</si>
  <si>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</si>
  <si>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</si>
  <si>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</si>
  <si>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</si>
  <si>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</si>
  <si>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</si>
  <si>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</si>
  <si>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</si>
  <si>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</si>
  <si>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</si>
  <si>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</si>
  <si>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</si>
  <si>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</si>
  <si>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</si>
  <si>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</si>
  <si>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</si>
  <si>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</si>
  <si>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</si>
  <si>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</si>
  <si>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</si>
  <si>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</si>
  <si>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</si>
  <si>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</si>
  <si>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</si>
  <si>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</si>
  <si>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</si>
  <si>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</si>
  <si>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</si>
  <si>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</si>
  <si>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</si>
  <si>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</si>
  <si>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</si>
  <si>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</si>
  <si>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</si>
  <si>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</si>
  <si>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</si>
  <si>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</si>
  <si>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</si>
  <si>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</si>
  <si>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</si>
  <si>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</si>
  <si>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</si>
  <si>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</si>
  <si>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</si>
  <si>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</si>
  <si>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</si>
  <si>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</si>
  <si>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</si>
  <si>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</si>
  <si>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</si>
  <si>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</si>
  <si>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</si>
  <si>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</si>
  <si>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</si>
  <si>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</si>
  <si>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</si>
  <si>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</si>
  <si>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</si>
  <si>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</si>
  <si>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</si>
  <si>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</si>
  <si>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</si>
  <si>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</si>
  <si>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</si>
  <si>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</si>
  <si>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</si>
  <si>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</si>
  <si>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</si>
  <si>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</si>
  <si>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</si>
  <si>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</si>
  <si>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</si>
  <si>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</si>
  <si>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</si>
  <si>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</si>
  <si>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</si>
  <si>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</si>
  <si>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</si>
  <si>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</si>
  <si>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</si>
  <si>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</si>
  <si>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</si>
  <si>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</si>
  <si>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</si>
  <si>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</si>
  <si>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</si>
  <si>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</si>
  <si>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</si>
  <si>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</si>
  <si>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</si>
  <si>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</si>
  <si>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</si>
  <si>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</si>
  <si>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</si>
  <si>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</si>
  <si>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</si>
  <si>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</si>
  <si>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</si>
  <si>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</si>
  <si>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</si>
  <si>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</si>
  <si>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</si>
  <si>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</si>
  <si>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</si>
  <si>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</si>
  <si>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</si>
  <si>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</si>
  <si>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</si>
  <si>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</si>
  <si>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</si>
  <si>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</si>
  <si>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</si>
  <si>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</si>
  <si>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</si>
  <si>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</si>
  <si>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</si>
  <si>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</si>
  <si>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</si>
  <si>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</si>
  <si>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</si>
  <si>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</si>
  <si>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</si>
  <si>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</si>
  <si>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</si>
  <si>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</si>
  <si>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</si>
  <si>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</si>
  <si>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</si>
  <si>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</si>
  <si>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</si>
  <si>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</si>
  <si>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</si>
  <si>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</si>
  <si>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</si>
  <si>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</si>
  <si>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</si>
  <si>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</si>
  <si>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</si>
  <si>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</si>
  <si>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</si>
  <si>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</si>
  <si>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</si>
  <si>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</si>
  <si>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</si>
  <si>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</si>
  <si>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</si>
  <si>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</si>
  <si>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</si>
  <si>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</si>
  <si>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</si>
  <si>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</si>
  <si>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</si>
  <si>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</si>
  <si>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</si>
  <si>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</si>
  <si>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</si>
  <si>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</si>
  <si>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</si>
  <si>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</si>
  <si>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</si>
  <si>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</si>
  <si>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</si>
  <si>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</si>
  <si>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</si>
  <si>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</si>
  <si>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</si>
  <si>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</si>
  <si>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</si>
  <si>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</si>
  <si>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</si>
  <si>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</si>
  <si>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</si>
  <si>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</si>
  <si>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</si>
  <si>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</si>
  <si>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</si>
  <si>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</si>
  <si>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</si>
  <si>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</si>
  <si>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</si>
  <si>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</si>
  <si>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</si>
  <si>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</si>
  <si>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</si>
  <si>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</si>
  <si>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</si>
  <si>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</si>
  <si>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</si>
  <si>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</si>
  <si>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</si>
  <si>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</si>
  <si>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</si>
  <si>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</si>
  <si>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</si>
  <si>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</si>
  <si>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</si>
  <si>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</si>
  <si>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</si>
  <si>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</si>
  <si>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</si>
  <si>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</si>
  <si>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</si>
  <si>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</si>
  <si>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</si>
  <si>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</si>
  <si>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</si>
  <si>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</si>
  <si>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</si>
  <si>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</si>
  <si>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</si>
  <si>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</si>
  <si>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</si>
  <si>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</si>
  <si>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</si>
  <si>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</si>
  <si>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</si>
  <si>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</si>
  <si>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</si>
  <si>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</si>
  <si>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</si>
  <si>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</si>
  <si>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</si>
  <si>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</si>
  <si>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</si>
  <si>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</si>
  <si>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</si>
  <si>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</si>
  <si>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</si>
  <si>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</si>
  <si>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</si>
  <si>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</si>
  <si>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</si>
  <si>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</si>
  <si>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</si>
  <si>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</si>
  <si>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</si>
  <si>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</si>
  <si>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</si>
  <si>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</si>
  <si>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</si>
  <si>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</si>
  <si>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</si>
  <si>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</si>
  <si>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</si>
  <si>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</si>
  <si>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</si>
  <si>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</si>
  <si>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</si>
  <si>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</si>
  <si>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</si>
  <si>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</si>
  <si>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</si>
  <si>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</si>
  <si>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</si>
  <si>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</si>
  <si>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</si>
  <si>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</si>
  <si>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</si>
  <si>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</si>
  <si>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</si>
  <si>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</si>
  <si>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</si>
  <si>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</si>
  <si>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</si>
  <si>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</si>
  <si>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</si>
  <si>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</si>
  <si>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</si>
  <si>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</si>
  <si>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</si>
  <si>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</si>
  <si>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</si>
  <si>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</si>
  <si>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</si>
  <si>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</si>
  <si>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</si>
  <si>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</si>
  <si>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</si>
  <si>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</si>
  <si>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</si>
  <si>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</si>
  <si>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</si>
  <si>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</si>
  <si>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</si>
  <si>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</si>
  <si>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</si>
  <si>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</si>
  <si>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</si>
  <si>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</si>
  <si>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</si>
  <si>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</si>
  <si>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</si>
  <si>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</si>
  <si>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</si>
  <si>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</si>
  <si>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</si>
  <si>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</si>
  <si>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</si>
  <si>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</si>
  <si>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</si>
  <si>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</si>
  <si>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</si>
  <si>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</si>
  <si>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</si>
  <si>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</si>
  <si>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</si>
  <si>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</si>
  <si>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</si>
  <si>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</si>
  <si>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</si>
  <si>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</si>
  <si>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</si>
  <si>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</si>
  <si>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</si>
  <si>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</si>
  <si>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</si>
  <si>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</si>
  <si>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</si>
  <si>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</si>
  <si>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</si>
  <si>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</si>
  <si>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</si>
  <si>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</si>
  <si>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</si>
  <si>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</si>
  <si>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</si>
  <si>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</si>
  <si>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</si>
  <si>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</si>
  <si>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</si>
  <si>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</si>
  <si>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</si>
  <si>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</si>
  <si>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</si>
  <si>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</si>
  <si>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</si>
  <si>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</si>
  <si>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</si>
  <si>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</si>
  <si>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</si>
  <si>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</si>
  <si>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</si>
  <si>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</si>
  <si>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</si>
  <si>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</si>
  <si>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</si>
  <si>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</si>
  <si>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</si>
  <si>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</si>
  <si>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</si>
  <si>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</si>
  <si>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</si>
  <si>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</si>
  <si>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</si>
  <si>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</si>
  <si>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</si>
  <si>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</si>
  <si>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</si>
  <si>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</si>
  <si>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</si>
  <si>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</si>
  <si>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</si>
  <si>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</si>
  <si>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</si>
  <si>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</si>
  <si>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</si>
  <si>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</si>
  <si>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</si>
  <si>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</si>
  <si>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</si>
  <si>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</si>
  <si>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</si>
  <si>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</si>
  <si>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</si>
  <si>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</si>
  <si>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</si>
  <si>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</si>
  <si>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</si>
  <si>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</si>
  <si>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</si>
  <si>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</si>
  <si>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</si>
  <si>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</si>
  <si>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</si>
  <si>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</si>
  <si>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</si>
  <si>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</si>
  <si>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</si>
  <si>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</si>
  <si>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</si>
  <si>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</si>
  <si>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</si>
  <si>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</si>
  <si>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</si>
  <si>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</si>
  <si>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</si>
  <si>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</si>
  <si>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</si>
  <si>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</si>
  <si>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</si>
  <si>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</si>
  <si>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</si>
  <si>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</si>
  <si>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</si>
  <si>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</si>
  <si>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</si>
  <si>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</si>
  <si>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</si>
  <si>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</si>
  <si>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</si>
  <si>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</si>
  <si>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</si>
  <si>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</si>
  <si>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</si>
  <si>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</si>
  <si>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</si>
  <si>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</si>
  <si>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</si>
  <si>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</si>
  <si>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</si>
  <si>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</si>
  <si>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</si>
  <si>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</si>
  <si>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</si>
  <si>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</si>
  <si>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</si>
  <si>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</si>
  <si>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</si>
  <si>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</si>
  <si>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</si>
  <si>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</si>
  <si>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</si>
  <si>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</si>
  <si>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</si>
  <si>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</si>
  <si>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</si>
  <si>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</si>
  <si>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</si>
  <si>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</si>
  <si>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</si>
  <si>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</si>
  <si>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</si>
  <si>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</si>
  <si>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</si>
  <si>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</si>
  <si>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</si>
  <si>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</si>
  <si>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</si>
  <si>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</si>
  <si>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</si>
  <si>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</si>
  <si>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</si>
  <si>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</si>
  <si>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</si>
  <si>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</si>
  <si>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</si>
  <si>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</si>
  <si>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</si>
  <si>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</si>
  <si>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</si>
  <si>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</si>
  <si>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</si>
  <si>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</si>
  <si>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</si>
  <si>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</si>
  <si>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</si>
  <si>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</si>
  <si>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</si>
  <si>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</si>
  <si>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</si>
  <si>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</si>
  <si>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</si>
  <si>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</si>
  <si>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</si>
  <si>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</si>
  <si>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</si>
  <si>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</si>
  <si>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</si>
  <si>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</si>
  <si>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</si>
  <si>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</si>
  <si>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</si>
  <si>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</si>
  <si>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</si>
  <si>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</si>
  <si>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</si>
  <si>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</si>
  <si>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</si>
  <si>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</si>
  <si>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</si>
  <si>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</si>
  <si>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</si>
  <si>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</si>
  <si>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</si>
  <si>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</si>
  <si>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</si>
  <si>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</si>
  <si>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</si>
  <si>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</si>
  <si>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</si>
  <si>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</si>
  <si>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</si>
  <si>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</si>
  <si>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</si>
  <si>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</si>
  <si>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</si>
  <si>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</si>
  <si>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</si>
  <si>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</si>
  <si>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</si>
  <si>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</si>
  <si>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</si>
  <si>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</si>
  <si>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</si>
  <si>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</si>
  <si>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</si>
  <si>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</si>
  <si>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</si>
  <si>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</si>
  <si>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</si>
  <si>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</si>
  <si>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</si>
  <si>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</si>
  <si>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</si>
  <si>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</si>
  <si>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</si>
  <si>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</si>
  <si>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</si>
  <si>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</si>
  <si>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</si>
  <si>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</si>
  <si>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</si>
  <si>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</si>
  <si>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</si>
  <si>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</si>
  <si>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</si>
  <si>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</si>
  <si>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</si>
  <si>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</si>
  <si>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</si>
  <si>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</si>
  <si>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</si>
  <si>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</si>
  <si>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</si>
  <si>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</si>
  <si>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</si>
  <si>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</si>
  <si>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</si>
  <si>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</si>
  <si>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</si>
  <si>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</si>
  <si>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</si>
  <si>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</si>
  <si>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</si>
  <si>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</si>
  <si>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</si>
  <si>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</si>
  <si>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</si>
  <si>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</si>
  <si>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</si>
  <si>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</si>
  <si>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</si>
  <si>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</si>
  <si>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</si>
  <si>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</si>
  <si>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</si>
  <si>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</si>
  <si>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</si>
  <si>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</si>
  <si>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</si>
  <si>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</si>
  <si>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</si>
  <si>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</si>
  <si>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</si>
  <si>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</si>
  <si>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</si>
  <si>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</si>
  <si>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</si>
  <si>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</si>
  <si>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</si>
  <si>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</si>
  <si>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</si>
  <si>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</si>
  <si>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</si>
  <si>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</si>
  <si>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</si>
  <si>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</si>
  <si>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</si>
  <si>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</si>
  <si>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</si>
  <si>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</si>
  <si>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</si>
  <si>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</si>
  <si>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</si>
  <si>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</si>
  <si>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</si>
  <si>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</si>
  <si>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</si>
  <si>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</si>
  <si>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</si>
  <si>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</si>
  <si>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</si>
  <si>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</si>
  <si>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</si>
  <si>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</si>
  <si>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</si>
  <si>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</si>
  <si>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</si>
  <si>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</si>
  <si>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</si>
  <si>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</si>
  <si>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</si>
  <si>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</si>
  <si>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</si>
  <si>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</si>
  <si>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</si>
  <si>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</si>
  <si>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</si>
  <si>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</si>
  <si>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</si>
  <si>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</si>
  <si>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</si>
  <si>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</si>
  <si>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</si>
  <si>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</si>
  <si>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</si>
  <si>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</si>
  <si>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</si>
  <si>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</si>
  <si>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</si>
  <si>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</si>
  <si>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</si>
  <si>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</si>
  <si>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</si>
  <si>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</si>
  <si>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</si>
  <si>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</si>
  <si>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</si>
  <si>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</si>
  <si>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</si>
  <si>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</si>
  <si>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</si>
  <si>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</si>
  <si>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</si>
  <si>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</si>
  <si>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</si>
  <si>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</si>
  <si>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</si>
  <si>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</si>
  <si>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</si>
  <si>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</si>
  <si>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</si>
  <si>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</si>
  <si>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</si>
  <si>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</si>
  <si>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</si>
  <si>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</si>
  <si>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</si>
  <si>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</si>
  <si>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</si>
  <si>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</si>
  <si>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</si>
  <si>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</si>
  <si>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</si>
  <si>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</si>
  <si>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</si>
  <si>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</si>
  <si>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</si>
  <si>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</si>
  <si>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</si>
  <si>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</si>
  <si>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</si>
  <si>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</si>
  <si>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</si>
  <si>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</si>
  <si>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</si>
  <si>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</si>
  <si>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</si>
  <si>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</si>
  <si>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</si>
  <si>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</si>
  <si>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</si>
  <si>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</si>
  <si>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</si>
  <si>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</si>
  <si>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</si>
  <si>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</si>
  <si>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</si>
  <si>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</si>
  <si>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</si>
  <si>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</si>
  <si>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</si>
  <si>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</si>
  <si>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</si>
  <si>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</si>
  <si>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</si>
  <si>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</si>
  <si>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</si>
  <si>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</si>
  <si>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</si>
  <si>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</si>
  <si>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</si>
  <si>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</si>
  <si>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</si>
  <si>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</si>
  <si>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</si>
  <si>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</si>
  <si>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</si>
  <si>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</si>
  <si>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</si>
  <si>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</si>
  <si>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</si>
  <si>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</si>
  <si>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</si>
  <si>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</si>
  <si>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</si>
  <si>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</si>
  <si>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</si>
  <si>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</si>
  <si>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</si>
  <si>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</si>
  <si>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</si>
  <si>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</si>
  <si>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</si>
  <si>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</si>
  <si>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</si>
  <si>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</si>
  <si>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</si>
  <si>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</si>
  <si>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</si>
  <si>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</si>
  <si>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</si>
  <si>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</si>
  <si>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</si>
  <si>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</si>
  <si>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</si>
  <si>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</si>
  <si>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</si>
  <si>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</si>
  <si>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</si>
  <si>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</si>
  <si>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</si>
  <si>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</si>
  <si>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</si>
  <si>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</si>
  <si>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</si>
  <si>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</si>
  <si>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</si>
  <si>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</si>
  <si>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</si>
  <si>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</si>
  <si>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</si>
  <si>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</si>
  <si>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</si>
  <si>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</si>
  <si>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</si>
  <si>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</si>
  <si>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</si>
  <si>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</si>
  <si>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</si>
  <si>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</si>
  <si>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</si>
  <si>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</si>
  <si>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</si>
  <si>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</si>
  <si>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</si>
  <si>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</si>
  <si>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</si>
  <si>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</si>
  <si>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</si>
  <si>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</si>
  <si>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</si>
  <si>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</si>
  <si>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</si>
  <si>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</si>
  <si>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</si>
  <si>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</si>
  <si>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</si>
  <si>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</si>
  <si>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</si>
  <si>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</si>
  <si>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</si>
  <si>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</si>
  <si>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</si>
  <si>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</si>
  <si>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</si>
  <si>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</si>
  <si>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</si>
  <si>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</si>
  <si>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</si>
  <si>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</si>
  <si>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</si>
  <si>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</si>
  <si>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</si>
  <si>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</si>
  <si>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</si>
  <si>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</si>
  <si>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</si>
  <si>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</si>
  <si>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</si>
  <si>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</si>
  <si>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</si>
  <si>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</si>
  <si>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</si>
  <si>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</si>
  <si>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</si>
  <si>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</si>
  <si>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</si>
  <si>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</si>
  <si>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</si>
  <si>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</si>
  <si>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</si>
  <si>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</si>
  <si>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</si>
  <si>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</si>
  <si>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</si>
  <si>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</si>
  <si>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</si>
  <si>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</si>
  <si>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</si>
  <si>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</si>
  <si>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</si>
  <si>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</si>
  <si>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</si>
  <si>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</si>
  <si>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</si>
  <si>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</si>
  <si>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</si>
  <si>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</si>
  <si>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</si>
  <si>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</si>
  <si>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</si>
  <si>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</si>
  <si>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</si>
  <si>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</si>
  <si>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</si>
  <si>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</si>
  <si>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</si>
  <si>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</si>
  <si>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</si>
  <si>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</si>
  <si>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</si>
  <si>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</si>
  <si>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</si>
  <si>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</si>
  <si>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</si>
  <si>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</si>
  <si>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</si>
  <si>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</si>
  <si>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</si>
  <si>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</si>
  <si>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</si>
  <si>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</si>
  <si>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</si>
  <si>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</si>
  <si>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</si>
  <si>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</si>
  <si>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</si>
  <si>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</si>
  <si>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</si>
  <si>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</si>
  <si>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</si>
  <si>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</si>
  <si>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</si>
  <si>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</si>
  <si>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</si>
  <si>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</si>
  <si>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</si>
  <si>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</si>
  <si>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</si>
  <si>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</si>
  <si>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</si>
  <si>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</si>
  <si>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</si>
  <si>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</si>
  <si>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</si>
  <si>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</si>
  <si>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</si>
  <si>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</si>
  <si>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</si>
  <si>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</si>
  <si>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</si>
  <si>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</si>
  <si>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</si>
  <si>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</si>
  <si>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</si>
  <si>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</si>
  <si>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</si>
  <si>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</si>
  <si>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</si>
  <si>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</si>
  <si>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</si>
  <si>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</si>
  <si>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</si>
  <si>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</si>
  <si>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</si>
  <si>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</si>
  <si>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</si>
  <si>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</si>
  <si>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</si>
  <si>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</si>
  <si>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</si>
  <si>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</si>
  <si>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</si>
  <si>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</si>
  <si>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</si>
  <si>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</si>
  <si>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</si>
  <si>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</si>
  <si>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</si>
  <si>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</si>
  <si>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</si>
  <si>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</si>
  <si>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</si>
  <si>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</si>
  <si>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</si>
  <si>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</si>
  <si>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</si>
  <si>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</si>
  <si>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</si>
  <si>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</si>
  <si>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</si>
  <si>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</si>
  <si>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</si>
  <si>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</si>
  <si>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</si>
  <si>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</si>
  <si>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</si>
  <si>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</si>
  <si>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</si>
  <si>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</si>
  <si>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</si>
  <si>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</si>
  <si>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</si>
  <si>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</si>
  <si>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</si>
  <si>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</si>
  <si>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</si>
  <si>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</si>
  <si>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</si>
  <si>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</si>
  <si>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</si>
  <si>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</si>
  <si>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</si>
  <si>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</si>
  <si>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</si>
  <si>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</si>
  <si>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</si>
  <si>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</si>
  <si>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</si>
  <si>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</si>
  <si>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</si>
  <si>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</si>
  <si>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</si>
  <si>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</si>
  <si>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</si>
  <si>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</si>
  <si>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</si>
  <si>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</si>
  <si>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</si>
  <si>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</si>
  <si>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</si>
  <si>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</si>
  <si>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</si>
  <si>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</si>
  <si>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</si>
  <si>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</si>
  <si>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</si>
  <si>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</si>
  <si>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</si>
  <si>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</si>
  <si>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</si>
  <si>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</si>
  <si>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</si>
  <si>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</si>
  <si>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</si>
  <si>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</si>
  <si>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</si>
  <si>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</si>
  <si>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</si>
  <si>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</si>
  <si>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</si>
  <si>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</si>
  <si>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</si>
  <si>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</si>
  <si>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</si>
  <si>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</si>
  <si>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</si>
  <si>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</si>
  <si>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</si>
  <si>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</si>
  <si>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</si>
  <si>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</si>
  <si>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</si>
  <si>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</si>
  <si>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</si>
  <si>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</si>
  <si>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</si>
  <si>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</si>
  <si>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</si>
  <si>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</si>
  <si>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</si>
  <si>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</si>
  <si>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</si>
  <si>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</si>
  <si>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</si>
  <si>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</si>
  <si>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</si>
  <si>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</si>
  <si>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</si>
  <si>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</si>
  <si>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</si>
  <si>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</si>
  <si>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</si>
  <si>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</si>
  <si>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</si>
  <si>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</si>
  <si>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</si>
  <si>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</si>
  <si>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</si>
  <si>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</si>
  <si>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</si>
  <si>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</si>
  <si>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</si>
  <si>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</si>
  <si>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</si>
  <si>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</si>
  <si>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</si>
  <si>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</si>
  <si>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</si>
  <si>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</si>
  <si>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</si>
  <si>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</si>
  <si>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</si>
  <si>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</si>
  <si>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</si>
  <si>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</si>
  <si>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</si>
  <si>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</si>
  <si>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</si>
  <si>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</si>
  <si>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</si>
  <si>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</si>
  <si>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</si>
  <si>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</si>
  <si>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</si>
  <si>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</si>
  <si>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</si>
  <si>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</si>
  <si>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</si>
  <si>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</si>
  <si>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</si>
  <si>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</si>
  <si>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</si>
  <si>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</si>
  <si>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</si>
  <si>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</si>
  <si>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</si>
  <si>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</si>
  <si>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</si>
  <si>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</si>
  <si>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</si>
  <si>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</si>
  <si>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</si>
  <si>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</si>
  <si>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</si>
  <si>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</si>
  <si>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</si>
  <si>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</si>
  <si>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</si>
  <si>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</si>
  <si>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</si>
  <si>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</si>
  <si>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</si>
  <si>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</si>
  <si>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</si>
  <si>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</si>
  <si>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</si>
  <si>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</si>
  <si>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</si>
  <si>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</si>
  <si>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</si>
  <si>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</si>
  <si>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</si>
  <si>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</si>
  <si>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</si>
  <si>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</si>
  <si>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</si>
  <si>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</si>
  <si>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</si>
  <si>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</si>
  <si>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</si>
  <si>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</si>
  <si>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</si>
  <si>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</si>
  <si>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</si>
  <si>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</si>
  <si>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</si>
  <si>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</si>
  <si>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</si>
  <si>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</si>
  <si>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</si>
  <si>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</si>
  <si>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</si>
  <si>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</si>
  <si>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</si>
  <si>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</si>
  <si>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</si>
  <si>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</si>
  <si>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</si>
  <si>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</si>
  <si>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</si>
  <si>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</si>
  <si>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</si>
  <si>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</si>
  <si>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</si>
  <si>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</si>
  <si>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</si>
  <si>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</si>
  <si>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</si>
  <si>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</si>
  <si>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</si>
  <si>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</si>
  <si>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</si>
  <si>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</si>
  <si>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</si>
  <si>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</si>
  <si>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</si>
  <si>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</si>
  <si>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</si>
  <si>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</si>
  <si>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</si>
  <si>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</si>
  <si>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</si>
  <si>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</si>
  <si>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</si>
  <si>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</si>
  <si>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</si>
  <si>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</si>
  <si>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</si>
  <si>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</si>
  <si>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</si>
  <si>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</si>
  <si>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</si>
  <si>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</si>
  <si>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</si>
  <si>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</si>
  <si>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</si>
  <si>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</si>
  <si>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</si>
  <si>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</si>
  <si>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</si>
  <si>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</si>
  <si>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</si>
  <si>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</si>
  <si>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</si>
  <si>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</si>
  <si>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</si>
  <si>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</si>
  <si>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</si>
  <si>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</si>
  <si>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</si>
  <si>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</si>
  <si>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</si>
  <si>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</si>
  <si>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</si>
  <si>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</si>
  <si>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</si>
  <si>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</si>
  <si>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</si>
  <si>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</si>
  <si>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</si>
  <si>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</si>
  <si>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</si>
  <si>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</si>
  <si>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</si>
  <si>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</si>
  <si>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</si>
  <si>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</si>
  <si>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</si>
  <si>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</si>
  <si>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</si>
  <si>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</si>
  <si>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</si>
  <si>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</si>
  <si>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</si>
  <si>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</si>
  <si>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</si>
  <si>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</si>
  <si>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</si>
  <si>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</si>
  <si>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</si>
  <si>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</si>
  <si>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</si>
  <si>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</si>
  <si>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</si>
  <si>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</si>
  <si>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</si>
  <si>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</si>
  <si>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</si>
  <si>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</si>
  <si>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</si>
  <si>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</si>
  <si>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</si>
  <si>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</si>
  <si>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</si>
  <si>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</si>
  <si>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</si>
  <si>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</si>
  <si>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</si>
  <si>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</si>
  <si>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</si>
  <si>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</si>
  <si>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</si>
  <si>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</si>
  <si>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</si>
  <si>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</si>
  <si>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</si>
  <si>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</si>
  <si>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</si>
  <si>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</si>
  <si>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</si>
  <si>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</si>
  <si>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</si>
  <si>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</si>
  <si>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</si>
  <si>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</si>
  <si>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</si>
  <si>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</si>
  <si>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</si>
  <si>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</si>
  <si>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</si>
  <si>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</si>
  <si>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</si>
  <si>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</si>
  <si>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</si>
  <si>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</si>
  <si>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</si>
  <si>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</si>
  <si>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</si>
  <si>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</si>
  <si>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</si>
  <si>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</si>
  <si>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</si>
  <si>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</si>
  <si>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</si>
  <si>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</si>
  <si>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</si>
  <si>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</si>
  <si>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</si>
  <si>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</si>
  <si>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</si>
  <si>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</si>
  <si>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</si>
  <si>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</si>
  <si>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</si>
  <si>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</si>
  <si>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</si>
  <si>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</si>
  <si>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</si>
  <si>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</si>
  <si>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</si>
  <si>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</si>
  <si>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</si>
  <si>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</si>
  <si>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</si>
  <si>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</si>
  <si>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</si>
  <si>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</si>
  <si>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</si>
  <si>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</si>
  <si>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</si>
  <si>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</si>
  <si>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</si>
  <si>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</si>
  <si>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</si>
  <si>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</si>
  <si>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</si>
  <si>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</si>
  <si>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</si>
  <si>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</si>
  <si>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</si>
  <si>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</si>
  <si>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</si>
  <si>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</si>
  <si>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</si>
  <si>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</si>
  <si>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</si>
  <si>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</si>
  <si>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</si>
  <si>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</si>
  <si>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</si>
  <si>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</si>
  <si>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</si>
  <si>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</si>
  <si>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</si>
  <si>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</si>
  <si>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</si>
  <si>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</si>
  <si>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</si>
  <si>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</si>
  <si>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</si>
  <si>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</si>
  <si>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</si>
  <si>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</si>
  <si>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</si>
  <si>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</si>
  <si>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</si>
  <si>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</si>
  <si>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</si>
  <si>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</si>
  <si>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</si>
  <si>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</si>
  <si>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</si>
  <si>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</si>
  <si>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</si>
  <si>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</si>
  <si>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</si>
  <si>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</si>
  <si>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</si>
  <si>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</si>
  <si>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</si>
  <si>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</si>
  <si>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</si>
  <si>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</si>
  <si>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</si>
  <si>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</si>
  <si>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</si>
  <si>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</si>
  <si>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</si>
  <si>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</si>
  <si>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</si>
  <si>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</si>
  <si>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</si>
  <si>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</si>
  <si>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</si>
  <si>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</si>
  <si>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</si>
  <si>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</si>
  <si>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</si>
  <si>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</si>
  <si>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</si>
  <si>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</si>
  <si>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</si>
  <si>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</si>
  <si>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</si>
  <si>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</si>
  <si>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</si>
  <si>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</si>
  <si>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</si>
  <si>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</si>
  <si>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</si>
  <si>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</si>
  <si>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</si>
  <si>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</si>
  <si>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</si>
  <si>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</si>
  <si>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</si>
  <si>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</si>
  <si>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</si>
  <si>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</si>
  <si>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</si>
  <si>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</si>
  <si>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</si>
  <si>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</si>
  <si>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</si>
  <si>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</si>
  <si>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</si>
  <si>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</si>
  <si>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</si>
  <si>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</si>
  <si>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</si>
  <si>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</si>
  <si>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</si>
  <si>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</si>
  <si>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</si>
  <si>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</si>
  <si>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</si>
  <si>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</si>
  <si>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</si>
  <si>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</si>
  <si>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</si>
  <si>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</si>
  <si>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</si>
  <si>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</si>
  <si>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</si>
  <si>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</si>
  <si>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</si>
  <si>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</si>
  <si>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</si>
  <si>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</si>
  <si>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</si>
  <si>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</si>
  <si>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</si>
  <si>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</si>
  <si>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</si>
  <si>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</si>
  <si>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</si>
  <si>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</si>
  <si>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</si>
  <si>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</si>
  <si>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</si>
  <si>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</si>
  <si>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</si>
  <si>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</si>
  <si>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</si>
  <si>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</si>
  <si>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</si>
  <si>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</si>
  <si>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</si>
  <si>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</si>
  <si>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</si>
  <si>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</si>
  <si>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</si>
  <si>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</si>
  <si>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</si>
  <si>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</si>
  <si>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</si>
  <si>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</si>
  <si>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</si>
  <si>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</si>
  <si>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</si>
  <si>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</si>
  <si>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</si>
  <si>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</si>
  <si>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</si>
  <si>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</si>
  <si>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</si>
  <si>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</si>
  <si>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</si>
  <si>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</si>
  <si>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</si>
  <si>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</si>
  <si>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</si>
  <si>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</si>
  <si>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</si>
  <si>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</si>
  <si>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</si>
  <si>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</si>
  <si>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</si>
  <si>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</si>
  <si>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</si>
  <si>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</si>
  <si>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</si>
  <si>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</si>
  <si>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</si>
  <si>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</si>
  <si>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</si>
  <si>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</si>
  <si>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</si>
  <si>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</si>
  <si>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</si>
  <si>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</si>
  <si>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</si>
  <si>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</si>
  <si>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</si>
  <si>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</si>
  <si>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</si>
  <si>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</si>
  <si>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</si>
  <si>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</si>
  <si>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</si>
  <si>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</si>
  <si>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</si>
  <si>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</si>
  <si>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</si>
  <si>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</si>
  <si>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</si>
  <si>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</si>
  <si>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</si>
  <si>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</si>
  <si>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</si>
  <si>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</si>
  <si>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</si>
  <si>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</si>
  <si>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</si>
  <si>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</si>
  <si>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</si>
  <si>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</si>
  <si>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</si>
  <si>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</si>
  <si>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</si>
  <si>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</si>
  <si>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</si>
  <si>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</si>
  <si>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</si>
  <si>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</si>
  <si>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</si>
  <si>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</si>
  <si>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</si>
  <si>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</si>
  <si>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</si>
  <si>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</si>
  <si>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</si>
  <si>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</si>
  <si>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</si>
  <si>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</si>
  <si>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</si>
  <si>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</si>
  <si>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</si>
  <si>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</si>
  <si>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</si>
  <si>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</si>
  <si>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</si>
  <si>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</si>
  <si>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</si>
  <si>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</si>
  <si>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</si>
  <si>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</si>
  <si>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</si>
  <si>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</si>
  <si>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</si>
  <si>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</si>
  <si>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</si>
  <si>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</si>
  <si>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</si>
  <si>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</si>
  <si>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</si>
  <si>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</si>
  <si>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</si>
  <si>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</si>
  <si>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</si>
  <si>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</si>
  <si>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</si>
  <si>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</si>
  <si>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</si>
  <si>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</si>
  <si>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</si>
  <si>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</si>
  <si>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</si>
  <si>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</si>
  <si>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</si>
  <si>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</si>
  <si>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</si>
  <si>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</si>
  <si>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</si>
  <si>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</si>
  <si>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</si>
  <si>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</si>
  <si>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</si>
  <si>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</si>
  <si>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</si>
  <si>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</si>
  <si>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</si>
  <si>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</si>
  <si>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</si>
  <si>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</si>
  <si>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</si>
  <si>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</si>
  <si>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</si>
  <si>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</si>
  <si>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</si>
  <si>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</si>
  <si>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</si>
  <si>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</si>
  <si>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</si>
  <si>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</si>
  <si>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</si>
  <si>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</si>
  <si>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</si>
  <si>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</si>
  <si>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</si>
  <si>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</si>
  <si>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</si>
  <si>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</si>
  <si>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</si>
  <si>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</si>
  <si>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</si>
  <si>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</si>
  <si>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</si>
  <si>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</si>
  <si>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</si>
  <si>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</si>
  <si>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</si>
  <si>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</si>
  <si>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</si>
  <si>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</si>
  <si>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</si>
  <si>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</si>
  <si>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</si>
  <si>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</si>
  <si>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</si>
  <si>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</si>
  <si>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</si>
  <si>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</si>
  <si>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</si>
  <si>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</si>
  <si>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</si>
  <si>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</si>
  <si>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</si>
  <si>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</si>
  <si>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</si>
  <si>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</si>
  <si>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</si>
  <si>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</si>
  <si>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</si>
  <si>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</si>
  <si>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</si>
  <si>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</si>
  <si>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</si>
  <si>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</si>
  <si>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</si>
  <si>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</si>
  <si>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</si>
  <si>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</si>
  <si>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</si>
  <si>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</si>
  <si>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</si>
  <si>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</si>
  <si>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</si>
  <si>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</si>
  <si>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</si>
  <si>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</si>
  <si>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</si>
  <si>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</si>
  <si>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</si>
  <si>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</si>
  <si>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</si>
  <si>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</si>
  <si>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</si>
  <si>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</si>
  <si>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</si>
  <si>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</si>
  <si>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</si>
  <si>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</si>
  <si>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</si>
  <si>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</si>
  <si>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</si>
  <si>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</si>
  <si>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</si>
  <si>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</si>
  <si>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</si>
  <si>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</si>
  <si>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</si>
  <si>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</si>
  <si>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</si>
  <si>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</si>
  <si>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</si>
  <si>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</si>
  <si>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</si>
  <si>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</si>
  <si>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</si>
  <si>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</si>
  <si>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</si>
  <si>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</si>
  <si>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</si>
  <si>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</si>
  <si>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</si>
  <si>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</si>
  <si>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</si>
  <si>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</si>
  <si>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</si>
  <si>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</si>
  <si>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</si>
  <si>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</si>
  <si>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</si>
  <si>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</si>
  <si>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</si>
  <si>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</si>
  <si>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</si>
  <si>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</si>
  <si>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</si>
  <si>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</si>
  <si>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</si>
  <si>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</si>
  <si>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</si>
  <si>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</si>
  <si>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</si>
  <si>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</si>
  <si>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</si>
  <si>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</si>
  <si>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</si>
  <si>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</si>
  <si>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</si>
  <si>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</si>
  <si>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</si>
  <si>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</si>
  <si>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</si>
  <si>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</si>
  <si>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</si>
  <si>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</si>
  <si>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</si>
  <si>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</si>
  <si>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</si>
  <si>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</si>
  <si>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</si>
  <si>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</si>
  <si>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</si>
  <si>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</si>
  <si>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</si>
  <si>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</si>
  <si>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</si>
  <si>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</si>
  <si>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</si>
  <si>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</si>
  <si>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</si>
  <si>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</si>
  <si>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</si>
  <si>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</si>
  <si>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</si>
  <si>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</si>
  <si>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</si>
  <si>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</si>
  <si>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</si>
  <si>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</si>
  <si>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</si>
  <si>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</si>
  <si>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</si>
  <si>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</si>
  <si>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</si>
  <si>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</si>
  <si>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</si>
  <si>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</si>
  <si>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</si>
  <si>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</si>
  <si>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</si>
  <si>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</si>
  <si>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</si>
  <si>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</si>
  <si>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</si>
  <si>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</si>
  <si>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</si>
  <si>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</si>
  <si>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</si>
  <si>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</si>
  <si>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</si>
  <si>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</si>
  <si>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</si>
  <si>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</si>
  <si>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</si>
  <si>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</si>
  <si>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</si>
  <si>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</si>
  <si>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</si>
  <si>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</si>
  <si>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</si>
  <si>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</si>
  <si>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</si>
  <si>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</si>
  <si>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</si>
  <si>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</si>
  <si>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</si>
  <si>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</si>
  <si>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</si>
  <si>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</si>
  <si>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</si>
  <si>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</si>
  <si>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</si>
  <si>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</si>
  <si>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</si>
  <si>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</si>
  <si>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</si>
  <si>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</si>
  <si>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</si>
  <si>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</si>
  <si>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</si>
  <si>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</si>
  <si>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</si>
  <si>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</si>
  <si>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</si>
  <si>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</si>
  <si>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</si>
  <si>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</si>
  <si>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</si>
  <si>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</si>
  <si>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</si>
  <si>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</si>
  <si>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</si>
  <si>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</si>
  <si>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</si>
  <si>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</si>
  <si>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</si>
  <si>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</si>
  <si>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</si>
  <si>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</si>
  <si>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</si>
  <si>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</si>
  <si>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</si>
  <si>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</si>
  <si>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</si>
  <si>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</si>
  <si>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</si>
  <si>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</si>
  <si>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</si>
  <si>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</si>
  <si>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</si>
  <si>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</si>
  <si>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</si>
  <si>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</si>
  <si>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</si>
  <si>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</si>
  <si>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</si>
  <si>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</si>
  <si>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</si>
  <si>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</si>
  <si>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</si>
  <si>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</si>
  <si>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</si>
  <si>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</si>
  <si>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</si>
  <si>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</si>
  <si>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</si>
  <si>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</si>
  <si>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</si>
  <si>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</si>
  <si>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</si>
  <si>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</si>
  <si>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</si>
  <si>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</si>
  <si>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</si>
  <si>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</si>
  <si>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</si>
  <si>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</si>
  <si>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</si>
  <si>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</si>
  <si>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</si>
  <si>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</si>
  <si>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</si>
  <si>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</si>
  <si>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</si>
  <si>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</si>
  <si>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</si>
  <si>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</si>
  <si>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</si>
  <si>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</si>
  <si>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</si>
  <si>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</si>
  <si>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</si>
  <si>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</si>
  <si>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</si>
  <si>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</si>
  <si>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</si>
  <si>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</si>
  <si>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</si>
  <si>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</si>
  <si>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</si>
  <si>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</si>
  <si>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</si>
  <si>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</si>
  <si>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</si>
  <si>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</si>
  <si>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</si>
  <si>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</si>
  <si>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</si>
  <si>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</si>
  <si>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</si>
  <si>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</si>
  <si>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</si>
  <si>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</si>
  <si>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</si>
  <si>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</si>
  <si>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</si>
  <si>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</si>
  <si>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</si>
  <si>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</si>
  <si>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</si>
  <si>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</si>
  <si>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</si>
  <si>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</si>
  <si>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</si>
  <si>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</si>
  <si>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</si>
  <si>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</si>
  <si>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</si>
  <si>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</si>
  <si>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</si>
  <si>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</si>
  <si>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</si>
  <si>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</si>
  <si>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</si>
  <si>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</si>
  <si>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</si>
  <si>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</si>
  <si>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</si>
  <si>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</si>
  <si>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</si>
  <si>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</si>
  <si>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</si>
  <si>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</si>
  <si>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</si>
  <si>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</si>
  <si>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</si>
  <si>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</si>
  <si>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</si>
  <si>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</si>
  <si>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</si>
  <si>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</si>
  <si>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</si>
  <si>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</si>
  <si>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</si>
  <si>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</si>
  <si>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</si>
  <si>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</si>
  <si>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</si>
  <si>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</si>
  <si>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</si>
  <si>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</si>
  <si>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</si>
  <si>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</si>
  <si>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</si>
  <si>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</si>
  <si>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</si>
  <si>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</si>
  <si>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</si>
  <si>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</si>
  <si>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</si>
  <si>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</si>
  <si>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</si>
  <si>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</si>
  <si>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</si>
  <si>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</si>
  <si>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</si>
  <si>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</si>
  <si>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</si>
  <si>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</si>
  <si>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</si>
  <si>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</si>
  <si>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</si>
  <si>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</si>
  <si>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</si>
  <si>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</si>
  <si>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</si>
  <si>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</si>
  <si>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</si>
  <si>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</si>
  <si>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</si>
  <si>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</si>
  <si>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</si>
  <si>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</si>
  <si>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</si>
  <si>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</si>
  <si>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</si>
  <si>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</si>
  <si>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</si>
  <si>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</si>
  <si>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</si>
  <si>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</si>
  <si>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</si>
  <si>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</si>
  <si>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</si>
  <si>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</si>
  <si>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</si>
  <si>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</si>
  <si>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</si>
  <si>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</si>
  <si>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</si>
  <si>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</si>
  <si>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</si>
  <si>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</si>
  <si>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</si>
  <si>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</si>
  <si>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</si>
  <si>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</si>
  <si>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</si>
  <si>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</si>
  <si>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</si>
  <si>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</si>
  <si>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</si>
  <si>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</si>
  <si>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</si>
  <si>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</si>
  <si>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</si>
  <si>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</si>
  <si>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</si>
  <si>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</si>
  <si>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</si>
  <si>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</si>
  <si>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</si>
  <si>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</si>
  <si>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</si>
  <si>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</si>
  <si>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</si>
  <si>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</si>
  <si>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</si>
  <si>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</si>
  <si>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</si>
  <si>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</si>
  <si>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</si>
  <si>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</si>
  <si>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</si>
  <si>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</si>
  <si>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</si>
  <si>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</si>
  <si>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</si>
  <si>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</si>
  <si>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</si>
  <si>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</si>
  <si>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</si>
  <si>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</si>
  <si>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</si>
  <si>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</si>
  <si>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</si>
  <si>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</si>
  <si>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</si>
  <si>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</si>
  <si>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</si>
  <si>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</si>
  <si>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</si>
  <si>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</si>
  <si>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</si>
  <si>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</si>
  <si>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</si>
  <si>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</si>
  <si>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</si>
  <si>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</si>
  <si>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</si>
  <si>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</si>
  <si>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</si>
  <si>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</si>
  <si>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</si>
  <si>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</si>
  <si>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</si>
  <si>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</si>
  <si>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</si>
  <si>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</si>
  <si>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</si>
  <si>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</si>
  <si>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</si>
  <si>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</si>
  <si>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</si>
  <si>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</si>
  <si>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</si>
  <si>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</si>
  <si>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</si>
  <si>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</si>
  <si>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</si>
  <si>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</si>
  <si>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</si>
  <si>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</si>
  <si>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</si>
  <si>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</si>
  <si>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</si>
  <si>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</si>
  <si>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</si>
  <si>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</si>
  <si>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</si>
  <si>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</si>
  <si>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</si>
  <si>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</si>
  <si>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</si>
  <si>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</si>
  <si>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</si>
  <si>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</si>
  <si>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</si>
  <si>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</si>
  <si>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</si>
  <si>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</si>
  <si>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</si>
  <si>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</si>
  <si>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</si>
  <si>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</si>
  <si>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</si>
  <si>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</si>
  <si>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</si>
  <si>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</si>
  <si>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</si>
  <si>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</si>
  <si>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</si>
  <si>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</si>
  <si>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</si>
  <si>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</si>
  <si>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</si>
  <si>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</si>
  <si>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</si>
  <si>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</si>
  <si>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</si>
  <si>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</si>
  <si>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</si>
  <si>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</si>
  <si>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</si>
  <si>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</si>
  <si>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</si>
  <si>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</si>
  <si>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</si>
  <si>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</si>
  <si>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</si>
  <si>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</si>
  <si>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</si>
  <si>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</si>
  <si>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</si>
  <si>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</si>
  <si>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</si>
  <si>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</si>
  <si>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</si>
  <si>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</si>
  <si>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</si>
  <si>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</si>
  <si>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</si>
  <si>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</si>
  <si>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</si>
  <si>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</si>
  <si>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</si>
  <si>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</si>
  <si>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</si>
  <si>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</si>
  <si>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</si>
  <si>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</si>
  <si>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</si>
  <si>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</si>
  <si>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</si>
  <si>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</si>
  <si>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</si>
  <si>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</si>
  <si>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</si>
  <si>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</si>
  <si>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</si>
  <si>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</si>
  <si>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</si>
  <si>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</si>
  <si>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</si>
  <si>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</si>
  <si>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</si>
  <si>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</si>
  <si>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</si>
  <si>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</si>
  <si>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</si>
  <si>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</si>
  <si>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</si>
  <si>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</si>
  <si>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</si>
  <si>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</si>
  <si>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</si>
  <si>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</si>
  <si>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</si>
  <si>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</si>
  <si>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</si>
  <si>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</si>
  <si>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</si>
  <si>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</si>
  <si>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</si>
  <si>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</si>
  <si>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</si>
  <si>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</si>
  <si>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</si>
  <si>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</si>
  <si>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</si>
  <si>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</si>
  <si>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</si>
  <si>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</si>
  <si>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</si>
  <si>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</si>
  <si>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</si>
  <si>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</si>
  <si>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</si>
  <si>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</si>
  <si>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</si>
  <si>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</si>
  <si>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</si>
  <si>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</si>
  <si>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</si>
  <si>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</si>
  <si>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</si>
  <si>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</si>
  <si>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</si>
  <si>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</si>
  <si>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</si>
  <si>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</si>
  <si>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</si>
  <si>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</si>
  <si>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</si>
  <si>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</si>
  <si>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</si>
  <si>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</si>
  <si>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</si>
  <si>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</si>
  <si>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</si>
  <si>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</si>
  <si>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</si>
  <si>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</si>
  <si>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</si>
  <si>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</si>
  <si>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</si>
  <si>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</si>
  <si>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</si>
  <si>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</si>
  <si>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</si>
  <si>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</si>
  <si>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</si>
  <si>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</si>
  <si>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</si>
  <si>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</si>
  <si>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</si>
  <si>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</si>
  <si>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</si>
  <si>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</si>
  <si>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</si>
  <si>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</si>
  <si>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</si>
  <si>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</si>
  <si>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</si>
  <si>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</si>
  <si>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</si>
  <si>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</si>
  <si>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</si>
  <si>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</si>
  <si>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</si>
  <si>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</si>
  <si>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</si>
  <si>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</si>
  <si>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</si>
  <si>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</si>
  <si>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</si>
  <si>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</si>
  <si>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</si>
  <si>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</si>
  <si>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</si>
  <si>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</si>
  <si>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</si>
  <si>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</si>
  <si>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</si>
  <si>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</si>
  <si>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</si>
  <si>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</si>
  <si>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</si>
  <si>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</si>
  <si>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</si>
  <si>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</si>
  <si>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</si>
  <si>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</si>
  <si>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</si>
  <si>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</si>
  <si>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</si>
  <si>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</si>
  <si>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</si>
  <si>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</si>
  <si>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</si>
  <si>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</si>
  <si>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</si>
  <si>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</si>
  <si>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</si>
  <si>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</si>
  <si>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</si>
  <si>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</si>
  <si>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</si>
  <si>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</si>
  <si>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</si>
  <si>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</si>
  <si>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</si>
  <si>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</si>
  <si>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</si>
  <si>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</si>
  <si>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</si>
  <si>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</si>
  <si>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</si>
  <si>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</si>
  <si>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</si>
  <si>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</si>
  <si>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</si>
  <si>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</si>
  <si>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</si>
  <si>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</si>
  <si>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</si>
  <si>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</si>
  <si>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</si>
  <si>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</si>
  <si>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</si>
  <si>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</si>
  <si>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</si>
  <si>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</si>
  <si>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</si>
  <si>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</si>
  <si>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</si>
  <si>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</si>
  <si>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</si>
  <si>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</si>
  <si>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</si>
  <si>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</si>
  <si>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</si>
  <si>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</si>
  <si>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</si>
  <si>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</si>
  <si>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</si>
  <si>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</si>
  <si>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</si>
  <si>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</si>
  <si>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</si>
  <si>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</si>
  <si>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</si>
  <si>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</si>
  <si>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</si>
  <si>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</si>
  <si>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</si>
  <si>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</si>
  <si>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</si>
  <si>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</si>
  <si>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</si>
  <si>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</si>
  <si>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</si>
  <si>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</si>
  <si>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</si>
  <si>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</si>
  <si>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</si>
  <si>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</si>
  <si>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</si>
  <si>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</si>
  <si>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</si>
  <si>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</si>
  <si>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</si>
  <si>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</si>
  <si>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</si>
  <si>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</si>
  <si>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</si>
  <si>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</si>
  <si>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</si>
  <si>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</si>
  <si>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</si>
  <si>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</si>
  <si>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</si>
  <si>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</si>
  <si>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</si>
  <si>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</si>
  <si>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</si>
  <si>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</si>
  <si>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</si>
  <si>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</si>
  <si>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</si>
  <si>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</si>
  <si>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</si>
  <si>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</si>
  <si>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</si>
  <si>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</si>
  <si>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</si>
  <si>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</si>
  <si>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</si>
  <si>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</si>
  <si>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</si>
  <si>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</si>
  <si>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</si>
  <si>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</si>
  <si>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</si>
  <si>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</si>
  <si>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</si>
  <si>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</si>
  <si>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</si>
  <si>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</si>
  <si>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</si>
  <si>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</si>
  <si>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</si>
  <si>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</si>
  <si>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</si>
  <si>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</si>
  <si>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</si>
  <si>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</si>
  <si>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</si>
  <si>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</si>
  <si>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</si>
  <si>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</si>
  <si>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</si>
  <si>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</si>
  <si>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</si>
  <si>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</si>
  <si>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</si>
  <si>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</si>
  <si>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</si>
  <si>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</si>
  <si>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</si>
  <si>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</si>
  <si>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</si>
  <si>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</si>
  <si>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</si>
  <si>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</si>
  <si>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</si>
  <si>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</si>
  <si>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</si>
  <si>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</si>
  <si>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</si>
  <si>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</si>
  <si>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</si>
  <si>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</si>
  <si>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</si>
  <si>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</si>
  <si>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</si>
  <si>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</si>
  <si>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</si>
  <si>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</si>
  <si>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</si>
  <si>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</si>
  <si>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</si>
  <si>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</si>
  <si>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</si>
  <si>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</si>
  <si>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</si>
  <si>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</si>
  <si>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</si>
  <si>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</si>
  <si>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</si>
  <si>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</si>
  <si>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</si>
  <si>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</si>
  <si>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</si>
  <si>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</si>
  <si>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</si>
  <si>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</si>
  <si>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</si>
  <si>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</si>
  <si>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</si>
  <si>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</si>
  <si>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</si>
  <si>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</si>
  <si>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</si>
  <si>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</si>
  <si>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</si>
  <si>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</si>
  <si>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</si>
  <si>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</si>
  <si>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</si>
  <si>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</si>
  <si>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</si>
  <si>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</si>
  <si>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</si>
  <si>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</si>
  <si>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</si>
  <si>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</si>
  <si>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</si>
  <si>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</si>
  <si>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</si>
  <si>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</si>
  <si>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</si>
  <si>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</si>
  <si>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</si>
  <si>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</si>
  <si>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</si>
  <si>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</si>
  <si>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</si>
  <si>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</si>
  <si>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</si>
  <si>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</si>
  <si>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</si>
  <si>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</si>
  <si>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</si>
  <si>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</si>
  <si>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</si>
  <si>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</si>
  <si>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</si>
  <si>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</si>
  <si>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</si>
  <si>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</si>
  <si>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</si>
  <si>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</si>
  <si>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</si>
  <si>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</si>
  <si>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</si>
  <si>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</si>
  <si>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</si>
  <si>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</si>
  <si>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</si>
  <si>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</si>
  <si>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</si>
  <si>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</si>
  <si>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</si>
  <si>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</si>
  <si>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</si>
  <si>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</si>
  <si>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</si>
  <si>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</si>
  <si>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</si>
  <si>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</si>
  <si>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</si>
  <si>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</si>
  <si>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</si>
  <si>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</si>
  <si>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</si>
  <si>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</si>
  <si>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</si>
  <si>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</si>
  <si>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</si>
  <si>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</si>
  <si>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</si>
  <si>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</si>
  <si>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</si>
  <si>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</si>
  <si>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</si>
  <si>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</si>
  <si>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</si>
  <si>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</si>
  <si>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</si>
  <si>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</si>
  <si>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</si>
  <si>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</si>
  <si>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</si>
  <si>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</si>
  <si>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</si>
  <si>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</si>
  <si>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</si>
  <si>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</si>
  <si>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</si>
  <si>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</si>
  <si>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</si>
  <si>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</si>
  <si>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</si>
  <si>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</si>
  <si>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</si>
  <si>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</si>
  <si>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</si>
  <si>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</si>
  <si>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</si>
  <si>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</si>
  <si>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</si>
  <si>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</si>
  <si>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</si>
  <si>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</si>
  <si>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</si>
  <si>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</si>
  <si>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</si>
  <si>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</si>
  <si>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</si>
  <si>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</si>
  <si>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</si>
  <si>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</si>
  <si>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</si>
  <si>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</si>
  <si>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</si>
  <si>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</si>
  <si>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</si>
  <si>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</si>
  <si>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</si>
  <si>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</si>
  <si>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</si>
  <si>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</si>
  <si>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</si>
  <si>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</si>
  <si>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</si>
  <si>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</si>
  <si>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</si>
  <si>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</si>
  <si>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</si>
  <si>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</si>
  <si>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</si>
  <si>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</si>
  <si>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</si>
  <si>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</si>
  <si>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</si>
  <si>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</si>
  <si>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</si>
  <si>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</si>
  <si>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</si>
  <si>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</si>
  <si>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</si>
  <si>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</si>
  <si>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</si>
  <si>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</si>
  <si>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</si>
  <si>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</si>
  <si>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</si>
  <si>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</si>
  <si>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</si>
  <si>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</si>
  <si>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</si>
  <si>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</si>
  <si>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</si>
  <si>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</si>
  <si>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</si>
  <si>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</si>
  <si>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</si>
  <si>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</si>
  <si>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</si>
  <si>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</si>
  <si>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</si>
  <si>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</si>
  <si>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</si>
  <si>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</si>
  <si>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</si>
  <si>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</si>
  <si>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</si>
  <si>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</si>
  <si>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</si>
  <si>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</si>
  <si>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</si>
  <si>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</si>
  <si>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</si>
  <si>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</si>
  <si>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</si>
  <si>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</si>
  <si>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</si>
  <si>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</si>
  <si>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</si>
  <si>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</si>
  <si>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</si>
  <si>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</si>
  <si>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</si>
  <si>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</si>
  <si>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</si>
  <si>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</si>
  <si>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</si>
  <si>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</si>
  <si>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</si>
  <si>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</si>
  <si>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</si>
  <si>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</si>
  <si>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</si>
  <si>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</si>
  <si>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</si>
  <si>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</si>
  <si>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</si>
  <si>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</si>
  <si>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</si>
  <si>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</si>
  <si>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</si>
  <si>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</si>
  <si>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</si>
  <si>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</si>
  <si>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</si>
  <si>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</si>
  <si>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</si>
  <si>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</si>
  <si>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</si>
  <si>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</si>
  <si>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</si>
  <si>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</si>
  <si>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</si>
  <si>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</si>
  <si>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</si>
  <si>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</si>
  <si>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</si>
  <si>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</si>
  <si>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</si>
  <si>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</si>
  <si>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</si>
  <si>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</si>
  <si>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</si>
  <si>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</si>
  <si>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</si>
  <si>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</si>
  <si>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</si>
  <si>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</si>
  <si>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</si>
  <si>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</si>
  <si>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</si>
  <si>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</si>
  <si>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</si>
  <si>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</si>
  <si>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</si>
  <si>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</si>
  <si>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</si>
  <si>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</si>
  <si>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</si>
  <si>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</si>
  <si>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</si>
  <si>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</si>
  <si>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</si>
  <si>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</si>
  <si>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</si>
  <si>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</si>
  <si>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</si>
  <si>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</si>
  <si>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</si>
  <si>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</si>
  <si>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</si>
  <si>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</si>
  <si>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</si>
  <si>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</si>
  <si>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</si>
  <si>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</si>
  <si>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</si>
  <si>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</si>
  <si>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</si>
  <si>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</si>
  <si>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</si>
  <si>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</si>
  <si>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</si>
  <si>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</si>
  <si>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</si>
  <si>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</si>
  <si>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</si>
  <si>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</si>
  <si>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</si>
  <si>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</si>
  <si>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</si>
  <si>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</si>
  <si>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</si>
  <si>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</si>
  <si>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</si>
  <si>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</si>
  <si>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</si>
  <si>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</si>
  <si>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</si>
  <si>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</si>
  <si>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</si>
  <si>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</si>
  <si>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</si>
  <si>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</si>
  <si>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</si>
  <si>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</si>
  <si>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</si>
  <si>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</si>
  <si>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</si>
  <si>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</si>
  <si>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</si>
  <si>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</si>
  <si>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</si>
  <si>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</si>
  <si>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</si>
  <si>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</si>
  <si>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</si>
  <si>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</si>
  <si>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</si>
  <si>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</si>
  <si>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</si>
  <si>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</si>
  <si>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</si>
  <si>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</si>
  <si>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</si>
  <si>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</si>
  <si>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</si>
  <si>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</si>
  <si>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</si>
  <si>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</si>
  <si>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</si>
  <si>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</si>
  <si>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</si>
  <si>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</si>
  <si>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</si>
  <si>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</si>
  <si>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</si>
  <si>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</si>
  <si>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</si>
  <si>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</si>
  <si>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</si>
  <si>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</si>
  <si>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</si>
  <si>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</si>
  <si>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</si>
  <si>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</si>
  <si>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</si>
  <si>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</si>
  <si>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</si>
  <si>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</si>
  <si>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</si>
  <si>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</si>
  <si>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</si>
  <si>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</si>
  <si>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</si>
  <si>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</si>
  <si>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</si>
  <si>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</si>
  <si>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</si>
  <si>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</si>
  <si>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</si>
  <si>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</si>
  <si>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</si>
  <si>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</si>
  <si>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</si>
  <si>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</si>
  <si>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</si>
  <si>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</si>
  <si>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</si>
  <si>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</si>
  <si>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</si>
  <si>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</si>
  <si>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</si>
  <si>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</si>
  <si>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</si>
  <si>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</si>
  <si>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</si>
  <si>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</si>
  <si>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</si>
  <si>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</si>
  <si>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</si>
  <si>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</si>
  <si>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</si>
  <si>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</si>
  <si>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</si>
  <si>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</si>
  <si>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</si>
  <si>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</si>
  <si>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</si>
  <si>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</si>
  <si>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</si>
  <si>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</si>
  <si>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</si>
  <si>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</si>
  <si>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</si>
  <si>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</si>
  <si>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</si>
  <si>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</si>
  <si>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</si>
  <si>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</si>
  <si>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</si>
  <si>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</si>
  <si>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</si>
  <si>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</si>
  <si>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</si>
  <si>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</si>
  <si>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</si>
  <si>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</si>
  <si>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</si>
  <si>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</si>
  <si>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</si>
  <si>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</si>
  <si>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</si>
  <si>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</si>
  <si>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</si>
  <si>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</si>
  <si>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</si>
  <si>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</si>
  <si>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</si>
  <si>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</si>
  <si>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</si>
  <si>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</si>
  <si>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</si>
  <si>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</si>
  <si>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</si>
  <si>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</si>
  <si>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</si>
  <si>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</si>
  <si>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</si>
  <si>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</si>
  <si>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</si>
  <si>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</si>
  <si>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</si>
  <si>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</si>
  <si>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</si>
  <si>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</si>
  <si>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</si>
  <si>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</si>
  <si>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</si>
  <si>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</si>
  <si>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</si>
  <si>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</si>
  <si>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</si>
  <si>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</si>
  <si>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</si>
  <si>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</si>
  <si>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</si>
  <si>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</si>
  <si>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</si>
  <si>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</si>
  <si>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</si>
  <si>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</si>
  <si>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</si>
  <si>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</si>
  <si>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</si>
  <si>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</si>
  <si>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</si>
  <si>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</si>
  <si>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</si>
  <si>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</si>
  <si>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</si>
  <si>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</si>
  <si>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</si>
  <si>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</si>
  <si>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</si>
  <si>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</si>
  <si>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</si>
  <si>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</si>
  <si>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</si>
  <si>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</si>
  <si>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</si>
  <si>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</si>
  <si>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</si>
  <si>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</si>
  <si>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</si>
  <si>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</si>
  <si>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</si>
  <si>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</si>
  <si>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</si>
  <si>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</si>
  <si>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</si>
  <si>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</si>
  <si>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</si>
  <si>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</si>
  <si>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</si>
  <si>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</si>
  <si>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</si>
  <si>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</si>
  <si>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</si>
  <si>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</si>
  <si>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</si>
  <si>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</si>
  <si>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</si>
  <si>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</si>
  <si>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</si>
  <si>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</si>
  <si>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</si>
  <si>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</si>
  <si>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</si>
  <si>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</si>
  <si>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</si>
  <si>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</si>
  <si>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</si>
  <si>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</si>
  <si>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</si>
  <si>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</si>
  <si>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</si>
  <si>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</si>
  <si>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</si>
  <si>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</si>
  <si>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</si>
  <si>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</si>
  <si>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</si>
  <si>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</si>
  <si>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</si>
  <si>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</si>
  <si>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</si>
  <si>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</si>
  <si>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</si>
  <si>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</si>
  <si>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</si>
  <si>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</si>
  <si>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</si>
  <si>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</si>
  <si>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</si>
  <si>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</si>
  <si>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</si>
  <si>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</si>
  <si>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</si>
  <si>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</si>
  <si>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</si>
  <si>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</si>
  <si>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</si>
  <si>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</si>
  <si>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</si>
  <si>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</si>
  <si>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</si>
  <si>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</si>
  <si>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</si>
  <si>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</si>
  <si>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</si>
  <si>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</si>
  <si>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</si>
  <si>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</si>
  <si>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</si>
  <si>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</si>
  <si>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</si>
  <si>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</si>
  <si>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</si>
  <si>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</si>
  <si>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</si>
  <si>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</si>
  <si>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</si>
  <si>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</si>
  <si>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</si>
  <si>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</si>
  <si>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</si>
  <si>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</si>
  <si>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</si>
  <si>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</si>
  <si>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</si>
  <si>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</si>
  <si>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</si>
  <si>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</si>
  <si>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</si>
  <si>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</si>
  <si>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</si>
  <si>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</si>
  <si>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</si>
  <si>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</si>
  <si>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</si>
  <si>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</si>
  <si>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</si>
  <si>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</si>
  <si>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</si>
  <si>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</si>
  <si>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</si>
  <si>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</si>
  <si>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</si>
  <si>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</si>
  <si>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</si>
  <si>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</si>
  <si>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</si>
  <si>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</si>
  <si>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</si>
  <si>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</si>
  <si>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</si>
  <si>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</si>
  <si>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</si>
  <si>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</si>
  <si>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</si>
  <si>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</si>
  <si>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</si>
  <si>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</si>
  <si>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</si>
  <si>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</si>
  <si>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</si>
  <si>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</si>
  <si>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</si>
  <si>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</si>
  <si>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</si>
  <si>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</si>
  <si>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</si>
  <si>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</si>
  <si>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</si>
  <si>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</si>
  <si>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</si>
  <si>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</si>
  <si>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</si>
  <si>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</si>
  <si>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</si>
  <si>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</si>
  <si>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</si>
  <si>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</si>
  <si>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</si>
  <si>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</si>
  <si>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</si>
  <si>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</si>
  <si>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</si>
  <si>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</si>
  <si>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</si>
  <si>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</si>
  <si>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</si>
  <si>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</si>
  <si>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</si>
  <si>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</si>
  <si>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</si>
  <si>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</si>
  <si>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</si>
  <si>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</si>
  <si>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</si>
  <si>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</si>
  <si>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</si>
  <si>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</si>
  <si>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</si>
  <si>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</si>
  <si>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</si>
  <si>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</si>
  <si>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</si>
  <si>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</si>
  <si>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</si>
  <si>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</si>
  <si>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</si>
  <si>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</si>
  <si>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</si>
  <si>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</si>
  <si>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</si>
  <si>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</si>
  <si>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</si>
  <si>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</si>
  <si>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</si>
  <si>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</si>
  <si>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</si>
  <si>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</si>
  <si>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</si>
  <si>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</si>
  <si>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</si>
  <si>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</si>
  <si>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</si>
  <si>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</si>
  <si>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</si>
  <si>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</si>
  <si>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</si>
  <si>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</si>
  <si>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</si>
  <si>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</si>
  <si>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</si>
  <si>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</si>
  <si>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</si>
  <si>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</si>
  <si>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</si>
  <si>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</si>
  <si>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</si>
  <si>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</si>
  <si>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</si>
  <si>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</si>
  <si>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</si>
  <si>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</si>
  <si>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</si>
  <si>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</si>
  <si>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</si>
  <si>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</si>
  <si>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</si>
  <si>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</si>
  <si>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</si>
  <si>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</si>
  <si>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</si>
  <si>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</si>
  <si>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</si>
  <si>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</si>
  <si>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</si>
  <si>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</si>
  <si>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</si>
  <si>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</si>
  <si>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</si>
  <si>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</si>
  <si>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</si>
  <si>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</si>
  <si>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</si>
  <si>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</si>
  <si>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</si>
  <si>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</si>
  <si>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</si>
  <si>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</si>
  <si>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</si>
  <si>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</si>
  <si>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</si>
  <si>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</si>
  <si>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</si>
  <si>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</si>
  <si>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</si>
  <si>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</si>
  <si>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</si>
  <si>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</si>
  <si>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</si>
  <si>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</si>
  <si>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</si>
  <si>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</si>
  <si>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</si>
  <si>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</si>
  <si>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</si>
  <si>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</si>
  <si>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</si>
  <si>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</si>
  <si>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</si>
  <si>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</si>
  <si>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</si>
  <si>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</si>
  <si>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</si>
  <si>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</si>
  <si>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</si>
  <si>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</si>
  <si>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</si>
  <si>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</si>
  <si>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</si>
  <si>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</si>
  <si>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</si>
  <si>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</si>
  <si>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</si>
  <si>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</si>
  <si>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</si>
  <si>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</si>
  <si>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</si>
  <si>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</si>
  <si>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</si>
  <si>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</si>
  <si>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</si>
  <si>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</si>
  <si>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</si>
  <si>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</si>
  <si>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</si>
  <si>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</si>
  <si>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</si>
  <si>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</si>
  <si>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DAVOR LAPČIĆ</t>
  </si>
  <si>
    <t>RELJIĆ GORAN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</si>
</sst>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877951.33000000007</v>
      </c>
      <c r="D2" s="6">
        <f>'PR-RAS'!E6</f>
        <v>764491.60999999987</v>
      </c>
      <c r="E2" s="6">
        <v>0</v>
      </c>
      <c r="F2" s="6">
        <v>0</v>
      </c>
      <c r="G2" s="7">
        <f t="shared" ref="G2:G274" si="0">(B2/1000)*(C2*1+D2*2)</f>
        <v>2406.9345499999999</v>
      </c>
      <c r="H2" s="7">
        <f t="shared" ref="H2:H274" si="1">ABS(C2-ROUND(C2,0))+ABS(D2-ROUND(D2,0))</f>
        <v>0.72000000020489097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87090.05</v>
      </c>
      <c r="D3" s="1">
        <f>'PR-RAS'!E7</f>
        <v>99216.12</v>
      </c>
      <c r="E3" s="1">
        <v>0</v>
      </c>
      <c r="F3" s="1">
        <v>0</v>
      </c>
      <c r="G3" s="2">
        <f t="shared" si="0"/>
        <v>571.04458</v>
      </c>
      <c r="H3" s="2">
        <f t="shared" si="1"/>
        <v>0.16999999999825377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64568.97</v>
      </c>
      <c r="D4" s="1">
        <f>'PR-RAS'!E8</f>
        <v>86062.61</v>
      </c>
      <c r="E4" s="1">
        <v>0</v>
      </c>
      <c r="F4" s="1">
        <v>0</v>
      </c>
      <c r="G4" s="2">
        <f t="shared" si="0"/>
        <v>710.08257000000003</v>
      </c>
      <c r="H4" s="2">
        <f t="shared" si="1"/>
        <v>0.41999999999825377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64568.97</v>
      </c>
      <c r="D5" s="1">
        <f>'PR-RAS'!E9</f>
        <v>86062.61</v>
      </c>
      <c r="E5" s="1">
        <v>0</v>
      </c>
      <c r="F5" s="1">
        <v>0</v>
      </c>
      <c r="G5" s="2">
        <f t="shared" si="0"/>
        <v>946.77676000000008</v>
      </c>
      <c r="H5" s="2">
        <f t="shared" si="1"/>
        <v>0.41999999999825377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21438.22</v>
      </c>
      <c r="D19" s="1">
        <f>'PR-RAS'!E23</f>
        <v>12122.15</v>
      </c>
      <c r="E19" s="1">
        <v>0</v>
      </c>
      <c r="F19" s="1">
        <v>0</v>
      </c>
      <c r="G19" s="2">
        <f t="shared" si="0"/>
        <v>822.28535999999997</v>
      </c>
      <c r="H19" s="2">
        <f t="shared" si="1"/>
        <v>0.37000000000080036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21438.22</v>
      </c>
      <c r="D23" s="1">
        <f>'PR-RAS'!E27</f>
        <v>12122.15</v>
      </c>
      <c r="E23" s="1">
        <v>0</v>
      </c>
      <c r="F23" s="1">
        <v>0</v>
      </c>
      <c r="G23" s="2">
        <f t="shared" si="0"/>
        <v>1005.01544</v>
      </c>
      <c r="H23" s="2">
        <f t="shared" si="1"/>
        <v>0.37000000000080036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1082.8599999999999</v>
      </c>
      <c r="D25" s="1">
        <f>'PR-RAS'!E29</f>
        <v>1031.3599999999999</v>
      </c>
      <c r="E25" s="1">
        <v>0</v>
      </c>
      <c r="F25" s="1">
        <v>0</v>
      </c>
      <c r="G25" s="2">
        <f t="shared" si="0"/>
        <v>75.493920000000003</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1009.37</v>
      </c>
      <c r="D27" s="1">
        <f>'PR-RAS'!E31</f>
        <v>1031.3599999999999</v>
      </c>
      <c r="E27" s="1">
        <v>0</v>
      </c>
      <c r="F27" s="1">
        <v>0</v>
      </c>
      <c r="G27" s="2">
        <f t="shared" si="0"/>
        <v>79.874339999999989</v>
      </c>
      <c r="H27" s="2">
        <f t="shared" si="1"/>
        <v>0.7299999999999045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73.489999999999995</v>
      </c>
      <c r="D29" s="1">
        <f>'PR-RAS'!E33</f>
        <v>0</v>
      </c>
      <c r="E29" s="1">
        <v>0</v>
      </c>
      <c r="F29" s="1">
        <v>0</v>
      </c>
      <c r="G29" s="2">
        <f t="shared" si="0"/>
        <v>2.0577199999999998</v>
      </c>
      <c r="H29" s="2">
        <f t="shared" si="1"/>
        <v>0.48999999999999488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674449.27</v>
      </c>
      <c r="D45" s="1">
        <f>'PR-RAS'!E49</f>
        <v>619062.75999999989</v>
      </c>
      <c r="E45" s="1">
        <v>0</v>
      </c>
      <c r="F45" s="1">
        <v>0</v>
      </c>
      <c r="G45" s="2">
        <f t="shared" si="0"/>
        <v>84153.290759999989</v>
      </c>
      <c r="H45" s="2">
        <f t="shared" si="1"/>
        <v>0.51000000012572855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439960.24</v>
      </c>
      <c r="D54" s="1">
        <f>'PR-RAS'!E58</f>
        <v>56644</v>
      </c>
      <c r="E54" s="1">
        <v>0</v>
      </c>
      <c r="F54" s="1">
        <v>0</v>
      </c>
      <c r="G54" s="2">
        <f t="shared" si="0"/>
        <v>29322.156719999999</v>
      </c>
      <c r="H54" s="2">
        <f t="shared" si="1"/>
        <v>0.23999999999068677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439960.24</v>
      </c>
      <c r="D55" s="1">
        <f>'PR-RAS'!E59</f>
        <v>6664</v>
      </c>
      <c r="E55" s="1">
        <v>0</v>
      </c>
      <c r="F55" s="1">
        <v>0</v>
      </c>
      <c r="G55" s="2">
        <f t="shared" si="0"/>
        <v>24477.56496</v>
      </c>
      <c r="H55" s="2">
        <f t="shared" si="1"/>
        <v>0.23999999999068677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49980</v>
      </c>
      <c r="E56" s="1">
        <v>0</v>
      </c>
      <c r="F56" s="1">
        <v>0</v>
      </c>
      <c r="G56" s="2">
        <f t="shared" si="0"/>
        <v>5497.8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36489.03</v>
      </c>
      <c r="D57" s="1">
        <f>'PR-RAS'!E61</f>
        <v>21661.08</v>
      </c>
      <c r="E57" s="1">
        <v>0</v>
      </c>
      <c r="F57" s="1">
        <v>0</v>
      </c>
      <c r="G57" s="2">
        <f t="shared" si="0"/>
        <v>4469.4266400000006</v>
      </c>
      <c r="H57" s="2">
        <f t="shared" si="1"/>
        <v>0.11000000000058208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12589.03</v>
      </c>
      <c r="D58" s="1">
        <f>'PR-RAS'!E62</f>
        <v>21661.08</v>
      </c>
      <c r="E58" s="1">
        <v>0</v>
      </c>
      <c r="F58" s="1">
        <v>0</v>
      </c>
      <c r="G58" s="2">
        <f t="shared" si="0"/>
        <v>3186.9378300000003</v>
      </c>
      <c r="H58" s="2">
        <f t="shared" si="1"/>
        <v>0.11000000000240107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23900</v>
      </c>
      <c r="D59" s="1">
        <f>'PR-RAS'!E63</f>
        <v>0</v>
      </c>
      <c r="E59" s="1">
        <v>0</v>
      </c>
      <c r="F59" s="1">
        <v>0</v>
      </c>
      <c r="G59" s="2">
        <f t="shared" si="0"/>
        <v>1386.2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447953.1</v>
      </c>
      <c r="E60" s="1">
        <v>0</v>
      </c>
      <c r="F60" s="1">
        <v>0</v>
      </c>
      <c r="G60" s="2">
        <f t="shared" si="0"/>
        <v>52858.465799999991</v>
      </c>
      <c r="H60" s="2">
        <f t="shared" si="1"/>
        <v>9.9999999976716936E-2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447953.1</v>
      </c>
      <c r="E63" s="1">
        <v>0</v>
      </c>
      <c r="F63" s="1">
        <v>0</v>
      </c>
      <c r="G63" s="2">
        <f>(B63/1000)*(C63*1+D63*2)</f>
        <v>55546.184399999998</v>
      </c>
      <c r="H63" s="2">
        <f>ABS(C63-ROUND(C63,0))+ABS(D63-ROUND(D63,0))</f>
        <v>9.9999999976716936E-2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198000</v>
      </c>
      <c r="D70" s="1">
        <f>'PR-RAS'!E74</f>
        <v>92804.58</v>
      </c>
      <c r="E70" s="1">
        <v>0</v>
      </c>
      <c r="F70" s="1">
        <v>0</v>
      </c>
      <c r="G70" s="2">
        <f t="shared" si="0"/>
        <v>26469.032040000006</v>
      </c>
      <c r="H70" s="2">
        <f t="shared" si="1"/>
        <v>0.41999999999825377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198000</v>
      </c>
      <c r="D72" s="1">
        <f>'PR-RAS'!E76</f>
        <v>92804.58</v>
      </c>
      <c r="E72" s="1">
        <v>0</v>
      </c>
      <c r="F72" s="1">
        <v>0</v>
      </c>
      <c r="G72" s="2">
        <f t="shared" si="0"/>
        <v>27236.250359999998</v>
      </c>
      <c r="H72" s="2">
        <f t="shared" si="1"/>
        <v>0.41999999999825377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32632.519999999997</v>
      </c>
      <c r="D78" s="1">
        <f>'PR-RAS'!E82</f>
        <v>33811.120000000003</v>
      </c>
      <c r="E78" s="1">
        <v>0</v>
      </c>
      <c r="F78" s="1">
        <v>0</v>
      </c>
      <c r="G78" s="2">
        <f t="shared" si="0"/>
        <v>7719.6165200000005</v>
      </c>
      <c r="H78" s="2">
        <f t="shared" si="1"/>
        <v>0.60000000000582077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32632.51</v>
      </c>
      <c r="D87" s="1">
        <f>'PR-RAS'!E91</f>
        <v>33811.120000000003</v>
      </c>
      <c r="E87" s="1">
        <v>0</v>
      </c>
      <c r="F87" s="1">
        <v>0</v>
      </c>
      <c r="G87" s="2">
        <f t="shared" si="0"/>
        <v>8621.9084999999995</v>
      </c>
      <c r="H87" s="2">
        <f t="shared" si="1"/>
        <v>0.61000000000422006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10452.32</v>
      </c>
      <c r="D89" s="1">
        <f>'PR-RAS'!E93</f>
        <v>6014.82</v>
      </c>
      <c r="E89" s="1">
        <v>0</v>
      </c>
      <c r="F89" s="1">
        <v>0</v>
      </c>
      <c r="G89" s="2">
        <f t="shared" si="0"/>
        <v>1978.4124799999997</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22180.19</v>
      </c>
      <c r="D90" s="1">
        <f>'PR-RAS'!E94</f>
        <v>22309.9</v>
      </c>
      <c r="E90" s="1">
        <v>0</v>
      </c>
      <c r="F90" s="1">
        <v>0</v>
      </c>
      <c r="G90" s="2">
        <f t="shared" si="0"/>
        <v>5945.1991100000005</v>
      </c>
      <c r="H90" s="2">
        <f t="shared" si="1"/>
        <v>0.28999999999723514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5486.4</v>
      </c>
      <c r="E92" s="1">
        <v>0</v>
      </c>
      <c r="F92" s="1">
        <v>0</v>
      </c>
      <c r="G92" s="2">
        <f t="shared" si="0"/>
        <v>998.52479999999991</v>
      </c>
      <c r="H92" s="2">
        <f t="shared" si="1"/>
        <v>0.3999999999996362</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4194.5099999999993</v>
      </c>
      <c r="D102" s="1">
        <f>'PR-RAS'!E106</f>
        <v>12401.609999999999</v>
      </c>
      <c r="E102" s="1">
        <v>0</v>
      </c>
      <c r="F102" s="1">
        <v>0</v>
      </c>
      <c r="G102" s="2">
        <f t="shared" si="0"/>
        <v>2928.7707299999997</v>
      </c>
      <c r="H102" s="2">
        <f t="shared" si="1"/>
        <v>0.88000000000192813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4.5</v>
      </c>
      <c r="D103" s="1">
        <f>'PR-RAS'!E107</f>
        <v>0</v>
      </c>
      <c r="E103" s="1">
        <v>0</v>
      </c>
      <c r="F103" s="1">
        <v>0</v>
      </c>
      <c r="G103" s="2">
        <f t="shared" si="0"/>
        <v>0.45899999999999996</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4.5</v>
      </c>
      <c r="D106" s="1">
        <f>'PR-RAS'!E110</f>
        <v>0</v>
      </c>
      <c r="E106" s="1">
        <v>0</v>
      </c>
      <c r="F106" s="1">
        <v>0</v>
      </c>
      <c r="G106" s="2">
        <f t="shared" si="0"/>
        <v>0.47249999999999998</v>
      </c>
      <c r="H106" s="2">
        <f t="shared" si="1"/>
        <v>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43.19</v>
      </c>
      <c r="D108" s="1">
        <f>'PR-RAS'!E112</f>
        <v>30.08</v>
      </c>
      <c r="E108" s="1">
        <v>0</v>
      </c>
      <c r="F108" s="1">
        <v>0</v>
      </c>
      <c r="G108" s="2">
        <f t="shared" si="0"/>
        <v>11.058449999999999</v>
      </c>
      <c r="H108" s="2">
        <f t="shared" si="1"/>
        <v>0.26999999999999602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43.19</v>
      </c>
      <c r="D110" s="1">
        <f>'PR-RAS'!E114</f>
        <v>30.08</v>
      </c>
      <c r="E110" s="1">
        <v>0</v>
      </c>
      <c r="F110" s="1">
        <v>0</v>
      </c>
      <c r="G110" s="2">
        <f t="shared" si="0"/>
        <v>11.26515</v>
      </c>
      <c r="H110" s="2">
        <f t="shared" si="1"/>
        <v>0.26999999999999602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4146.82</v>
      </c>
      <c r="D116" s="1">
        <f>'PR-RAS'!E120</f>
        <v>12371.529999999999</v>
      </c>
      <c r="E116" s="1">
        <v>0</v>
      </c>
      <c r="F116" s="1">
        <v>0</v>
      </c>
      <c r="G116" s="2">
        <f t="shared" si="0"/>
        <v>3322.3361999999997</v>
      </c>
      <c r="H116" s="2">
        <f t="shared" si="1"/>
        <v>0.65000000000145519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1843.2</v>
      </c>
      <c r="D117" s="1">
        <f>'PR-RAS'!E121</f>
        <v>875.4</v>
      </c>
      <c r="E117" s="1">
        <v>0</v>
      </c>
      <c r="F117" s="1">
        <v>0</v>
      </c>
      <c r="G117" s="2">
        <f t="shared" si="0"/>
        <v>416.904</v>
      </c>
      <c r="H117" s="2">
        <f t="shared" si="1"/>
        <v>0.60000000000002274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2303.62</v>
      </c>
      <c r="D118" s="1">
        <f>'PR-RAS'!E122</f>
        <v>11496.13</v>
      </c>
      <c r="E118" s="1">
        <v>0</v>
      </c>
      <c r="F118" s="1">
        <v>0</v>
      </c>
      <c r="G118" s="2">
        <f t="shared" si="0"/>
        <v>2959.61796</v>
      </c>
      <c r="H118" s="2">
        <f t="shared" si="1"/>
        <v>0.50999999999930878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79584.98</v>
      </c>
      <c r="D121" s="1">
        <f>'PR-RAS'!E125</f>
        <v>0</v>
      </c>
      <c r="E121" s="1">
        <v>0</v>
      </c>
      <c r="F121" s="1">
        <v>0</v>
      </c>
      <c r="G121" s="2">
        <f t="shared" si="0"/>
        <v>9550.1975999999995</v>
      </c>
      <c r="H121" s="2">
        <f t="shared" si="1"/>
        <v>2.0000000004074536E-2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79584.98</v>
      </c>
      <c r="D125" s="1">
        <f>'PR-RAS'!E129</f>
        <v>0</v>
      </c>
      <c r="E125" s="1">
        <v>0</v>
      </c>
      <c r="F125" s="1">
        <v>0</v>
      </c>
      <c r="G125" s="2">
        <f t="shared" si="0"/>
        <v>9868.5375199999999</v>
      </c>
      <c r="H125" s="2">
        <f t="shared" si="1"/>
        <v>2.0000000004074536E-2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9500</v>
      </c>
      <c r="D126" s="1">
        <f>'PR-RAS'!E130</f>
        <v>0</v>
      </c>
      <c r="E126" s="1">
        <v>0</v>
      </c>
      <c r="F126" s="1">
        <v>0</v>
      </c>
      <c r="G126" s="2">
        <f t="shared" si="0"/>
        <v>1187.5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70000</v>
      </c>
      <c r="D127" s="1">
        <f>'PR-RAS'!E131</f>
        <v>0</v>
      </c>
      <c r="E127" s="1">
        <v>0</v>
      </c>
      <c r="F127" s="1">
        <v>0</v>
      </c>
      <c r="G127" s="2">
        <f t="shared" si="0"/>
        <v>8820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84.98</v>
      </c>
      <c r="D128" s="1">
        <f>'PR-RAS'!E132</f>
        <v>0</v>
      </c>
      <c r="E128" s="1">
        <v>0</v>
      </c>
      <c r="F128" s="1">
        <v>0</v>
      </c>
      <c r="G128" s="2">
        <f t="shared" ref="G128:G129" si="4">(B128/1000)*(C128*1+D128*2)</f>
        <v>10.79246</v>
      </c>
      <c r="H128" s="2">
        <f t="shared" ref="H128:H129" si="5">ABS(C128-ROUND(C128,0))+ABS(D128-ROUND(D128,0))</f>
        <v>1.9999999999996021E-2</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582324.21</v>
      </c>
      <c r="D148" s="1">
        <f>'PR-RAS'!E152</f>
        <v>913563.84000000008</v>
      </c>
      <c r="E148" s="1">
        <v>0</v>
      </c>
      <c r="F148" s="1">
        <v>0</v>
      </c>
      <c r="G148" s="2">
        <f t="shared" si="0"/>
        <v>354189.42783</v>
      </c>
      <c r="H148" s="2">
        <f t="shared" si="1"/>
        <v>0.36999999987892807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113139.12</v>
      </c>
      <c r="D149" s="1">
        <f>'PR-RAS'!E153</f>
        <v>340812.19</v>
      </c>
      <c r="E149" s="1">
        <v>0</v>
      </c>
      <c r="F149" s="1">
        <v>0</v>
      </c>
      <c r="G149" s="2">
        <f t="shared" si="0"/>
        <v>117624.99799999999</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92254.59</v>
      </c>
      <c r="D150" s="1">
        <f>'PR-RAS'!E154</f>
        <v>285616.38</v>
      </c>
      <c r="E150" s="1">
        <v>0</v>
      </c>
      <c r="F150" s="1">
        <v>0</v>
      </c>
      <c r="G150" s="2">
        <f t="shared" si="0"/>
        <v>98859.615149999998</v>
      </c>
      <c r="H150" s="2">
        <f t="shared" si="1"/>
        <v>0.79000000000814907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92254.59</v>
      </c>
      <c r="D151" s="1">
        <f>'PR-RAS'!E155</f>
        <v>285616.38</v>
      </c>
      <c r="E151" s="1">
        <v>0</v>
      </c>
      <c r="F151" s="1">
        <v>0</v>
      </c>
      <c r="G151" s="2">
        <f t="shared" si="0"/>
        <v>99523.102499999994</v>
      </c>
      <c r="H151" s="2">
        <f t="shared" si="1"/>
        <v>0.79000000000814907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4632.07</v>
      </c>
      <c r="D155" s="1">
        <f>'PR-RAS'!E159</f>
        <v>6240.63</v>
      </c>
      <c r="E155" s="1">
        <v>0</v>
      </c>
      <c r="F155" s="1">
        <v>0</v>
      </c>
      <c r="G155" s="2">
        <f t="shared" si="0"/>
        <v>2635.4528200000004</v>
      </c>
      <c r="H155" s="2">
        <f t="shared" si="1"/>
        <v>0.43999999999959982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16252.46</v>
      </c>
      <c r="D156" s="1">
        <f>'PR-RAS'!E160</f>
        <v>48955.18</v>
      </c>
      <c r="E156" s="1">
        <v>0</v>
      </c>
      <c r="F156" s="1">
        <v>0</v>
      </c>
      <c r="G156" s="2">
        <f t="shared" si="0"/>
        <v>17695.237100000002</v>
      </c>
      <c r="H156" s="2">
        <f t="shared" si="1"/>
        <v>0.63999999999941792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854.8</v>
      </c>
      <c r="D157" s="1">
        <f>'PR-RAS'!E161</f>
        <v>0</v>
      </c>
      <c r="E157" s="1">
        <v>0</v>
      </c>
      <c r="F157" s="1">
        <v>0</v>
      </c>
      <c r="G157" s="2">
        <f t="shared" si="0"/>
        <v>133.34879999999998</v>
      </c>
      <c r="H157" s="2">
        <f t="shared" si="1"/>
        <v>0.20000000000004547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14533.84</v>
      </c>
      <c r="D158" s="1">
        <f>'PR-RAS'!E162</f>
        <v>47170.74</v>
      </c>
      <c r="E158" s="1">
        <v>0</v>
      </c>
      <c r="F158" s="1">
        <v>0</v>
      </c>
      <c r="G158" s="2">
        <f t="shared" si="0"/>
        <v>17093.42524</v>
      </c>
      <c r="H158" s="2">
        <f t="shared" si="1"/>
        <v>0.42000000000189175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863.82</v>
      </c>
      <c r="D159" s="1">
        <f>'PR-RAS'!E163</f>
        <v>1784.44</v>
      </c>
      <c r="E159" s="1">
        <v>0</v>
      </c>
      <c r="F159" s="1">
        <v>0</v>
      </c>
      <c r="G159" s="2">
        <f t="shared" si="0"/>
        <v>700.36659999999995</v>
      </c>
      <c r="H159" s="2">
        <f t="shared" si="1"/>
        <v>0.62000000000000455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295516.77999999997</v>
      </c>
      <c r="D160" s="1">
        <f>'PR-RAS'!E164</f>
        <v>437886.11</v>
      </c>
      <c r="E160" s="1">
        <v>0</v>
      </c>
      <c r="F160" s="1">
        <v>0</v>
      </c>
      <c r="G160" s="2">
        <f t="shared" si="0"/>
        <v>186234.951</v>
      </c>
      <c r="H160" s="2">
        <f t="shared" si="1"/>
        <v>0.33000000001629815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6171.24</v>
      </c>
      <c r="D161" s="1">
        <f>'PR-RAS'!E165</f>
        <v>25540.069999999996</v>
      </c>
      <c r="E161" s="1">
        <v>0</v>
      </c>
      <c r="F161" s="1">
        <v>0</v>
      </c>
      <c r="G161" s="2">
        <f t="shared" si="0"/>
        <v>9160.2207999999991</v>
      </c>
      <c r="H161" s="2">
        <f t="shared" si="1"/>
        <v>0.3099999999958527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1081.31</v>
      </c>
      <c r="D162" s="1">
        <f>'PR-RAS'!E166</f>
        <v>2916.1</v>
      </c>
      <c r="E162" s="1">
        <v>0</v>
      </c>
      <c r="F162" s="1">
        <v>0</v>
      </c>
      <c r="G162" s="2">
        <f t="shared" si="0"/>
        <v>1113.07511</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4094.49</v>
      </c>
      <c r="D163" s="1">
        <f>'PR-RAS'!E167</f>
        <v>21539.119999999999</v>
      </c>
      <c r="E163" s="1">
        <v>0</v>
      </c>
      <c r="F163" s="1">
        <v>0</v>
      </c>
      <c r="G163" s="2">
        <f t="shared" si="0"/>
        <v>7641.9822599999998</v>
      </c>
      <c r="H163" s="2">
        <f t="shared" si="1"/>
        <v>0.60999999999876309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368</v>
      </c>
      <c r="E164" s="1">
        <v>0</v>
      </c>
      <c r="F164" s="1">
        <v>0</v>
      </c>
      <c r="G164" s="2">
        <f t="shared" si="0"/>
        <v>119.968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995.44</v>
      </c>
      <c r="D165" s="1">
        <f>'PR-RAS'!E169</f>
        <v>716.85</v>
      </c>
      <c r="E165" s="1">
        <v>0</v>
      </c>
      <c r="F165" s="1">
        <v>0</v>
      </c>
      <c r="G165" s="2">
        <f t="shared" si="0"/>
        <v>398.37896000000006</v>
      </c>
      <c r="H165" s="2">
        <f t="shared" si="1"/>
        <v>0.59000000000003183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58514.66</v>
      </c>
      <c r="D166" s="1">
        <f>'PR-RAS'!E170</f>
        <v>70220.949999999983</v>
      </c>
      <c r="E166" s="1">
        <v>0</v>
      </c>
      <c r="F166" s="1">
        <v>0</v>
      </c>
      <c r="G166" s="2">
        <f t="shared" si="0"/>
        <v>32827.832399999999</v>
      </c>
      <c r="H166" s="2">
        <f t="shared" si="1"/>
        <v>0.39000000001396984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5662.38</v>
      </c>
      <c r="D167" s="1">
        <f>'PR-RAS'!E171</f>
        <v>9694.4</v>
      </c>
      <c r="E167" s="1">
        <v>0</v>
      </c>
      <c r="F167" s="1">
        <v>0</v>
      </c>
      <c r="G167" s="2">
        <f t="shared" si="0"/>
        <v>4158.4958800000004</v>
      </c>
      <c r="H167" s="2">
        <f t="shared" si="1"/>
        <v>0.77999999999974534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50448.73</v>
      </c>
      <c r="D169" s="1">
        <f>'PR-RAS'!E173</f>
        <v>56675.56</v>
      </c>
      <c r="E169" s="1">
        <v>0</v>
      </c>
      <c r="F169" s="1">
        <v>0</v>
      </c>
      <c r="G169" s="2">
        <f t="shared" si="0"/>
        <v>27518.374800000001</v>
      </c>
      <c r="H169" s="2">
        <f t="shared" si="1"/>
        <v>0.70999999999912689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1524.47</v>
      </c>
      <c r="D170" s="1">
        <f>'PR-RAS'!E174</f>
        <v>1657.14</v>
      </c>
      <c r="E170" s="1">
        <v>0</v>
      </c>
      <c r="F170" s="1">
        <v>0</v>
      </c>
      <c r="G170" s="2">
        <f t="shared" si="0"/>
        <v>817.74875000000009</v>
      </c>
      <c r="H170" s="2">
        <f t="shared" si="1"/>
        <v>0.61000000000012733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278.39999999999998</v>
      </c>
      <c r="D171" s="1">
        <f>'PR-RAS'!E175</f>
        <v>434.65</v>
      </c>
      <c r="E171" s="1">
        <v>0</v>
      </c>
      <c r="F171" s="1">
        <v>0</v>
      </c>
      <c r="G171" s="2">
        <f t="shared" si="0"/>
        <v>195.10899999999998</v>
      </c>
      <c r="H171" s="2">
        <f t="shared" si="1"/>
        <v>0.75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600.67999999999995</v>
      </c>
      <c r="D173" s="1">
        <f>'PR-RAS'!E177</f>
        <v>1759.2</v>
      </c>
      <c r="E173" s="1">
        <v>0</v>
      </c>
      <c r="F173" s="1">
        <v>0</v>
      </c>
      <c r="G173" s="2">
        <f t="shared" si="0"/>
        <v>708.48175999999989</v>
      </c>
      <c r="H173" s="2">
        <f t="shared" si="1"/>
        <v>0.5200000000000955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207936.63999999996</v>
      </c>
      <c r="D174" s="1">
        <f>'PR-RAS'!E178</f>
        <v>312248.03000000003</v>
      </c>
      <c r="E174" s="1">
        <v>0</v>
      </c>
      <c r="F174" s="1">
        <v>0</v>
      </c>
      <c r="G174" s="2">
        <f t="shared" si="0"/>
        <v>144010.85709999999</v>
      </c>
      <c r="H174" s="2">
        <f t="shared" si="1"/>
        <v>0.3900000000721775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7871.16</v>
      </c>
      <c r="D175" s="1">
        <f>'PR-RAS'!E179</f>
        <v>7121.88</v>
      </c>
      <c r="E175" s="1">
        <v>0</v>
      </c>
      <c r="F175" s="1">
        <v>0</v>
      </c>
      <c r="G175" s="2">
        <f t="shared" si="0"/>
        <v>3847.9960799999994</v>
      </c>
      <c r="H175" s="2">
        <f t="shared" si="1"/>
        <v>0.27999999999974534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139867.35999999999</v>
      </c>
      <c r="D176" s="1">
        <f>'PR-RAS'!E180</f>
        <v>213185.88</v>
      </c>
      <c r="E176" s="1">
        <v>0</v>
      </c>
      <c r="F176" s="1">
        <v>0</v>
      </c>
      <c r="G176" s="2">
        <f t="shared" si="0"/>
        <v>99091.84599999999</v>
      </c>
      <c r="H176" s="2">
        <f t="shared" si="1"/>
        <v>0.47999999998137355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6967.47</v>
      </c>
      <c r="D177" s="1">
        <f>'PR-RAS'!E181</f>
        <v>5338.72</v>
      </c>
      <c r="E177" s="1">
        <v>0</v>
      </c>
      <c r="F177" s="1">
        <v>0</v>
      </c>
      <c r="G177" s="2">
        <f t="shared" si="0"/>
        <v>3105.50416</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18874.669999999998</v>
      </c>
      <c r="D178" s="1">
        <f>'PR-RAS'!E182</f>
        <v>24754.560000000001</v>
      </c>
      <c r="E178" s="1">
        <v>0</v>
      </c>
      <c r="F178" s="1">
        <v>0</v>
      </c>
      <c r="G178" s="2">
        <f t="shared" si="0"/>
        <v>12103.930830000001</v>
      </c>
      <c r="H178" s="2">
        <f t="shared" si="1"/>
        <v>0.77000000000043656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2964.99</v>
      </c>
      <c r="D180" s="1">
        <f>'PR-RAS'!E184</f>
        <v>5482.5</v>
      </c>
      <c r="E180" s="1">
        <v>0</v>
      </c>
      <c r="F180" s="1">
        <v>0</v>
      </c>
      <c r="G180" s="2">
        <f t="shared" si="0"/>
        <v>2493.46821</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27486.09</v>
      </c>
      <c r="D181" s="1">
        <f>'PR-RAS'!E185</f>
        <v>55864.49</v>
      </c>
      <c r="E181" s="1">
        <v>0</v>
      </c>
      <c r="F181" s="1">
        <v>0</v>
      </c>
      <c r="G181" s="2">
        <f t="shared" si="0"/>
        <v>25058.712599999999</v>
      </c>
      <c r="H181" s="2">
        <f t="shared" si="1"/>
        <v>0.57999999999810825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3904.9</v>
      </c>
      <c r="D183" s="1">
        <f>'PR-RAS'!E187</f>
        <v>500</v>
      </c>
      <c r="E183" s="1">
        <v>0</v>
      </c>
      <c r="F183" s="1">
        <v>0</v>
      </c>
      <c r="G183" s="2">
        <f t="shared" si="0"/>
        <v>892.69179999999994</v>
      </c>
      <c r="H183" s="2">
        <f t="shared" si="1"/>
        <v>9.9999999999909051E-2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599.95000000000005</v>
      </c>
      <c r="D184" s="1">
        <f>'PR-RAS'!E188</f>
        <v>1572.57</v>
      </c>
      <c r="E184" s="1">
        <v>0</v>
      </c>
      <c r="F184" s="1">
        <v>0</v>
      </c>
      <c r="G184" s="2">
        <f t="shared" si="0"/>
        <v>685.35147000000006</v>
      </c>
      <c r="H184" s="2">
        <f t="shared" si="1"/>
        <v>0.48000000000001819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22294.29</v>
      </c>
      <c r="D190" s="1">
        <f>'PR-RAS'!E194</f>
        <v>28304.489999999998</v>
      </c>
      <c r="E190" s="1">
        <v>0</v>
      </c>
      <c r="F190" s="1">
        <v>0</v>
      </c>
      <c r="G190" s="2">
        <f t="shared" si="0"/>
        <v>14912.718029999998</v>
      </c>
      <c r="H190" s="2">
        <f t="shared" si="1"/>
        <v>0.77999999999883585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10778.89</v>
      </c>
      <c r="D191" s="1">
        <f>'PR-RAS'!E195</f>
        <v>17336.36</v>
      </c>
      <c r="E191" s="1">
        <v>0</v>
      </c>
      <c r="F191" s="1">
        <v>0</v>
      </c>
      <c r="G191" s="2">
        <f t="shared" si="0"/>
        <v>8635.8058999999994</v>
      </c>
      <c r="H191" s="2">
        <f t="shared" si="1"/>
        <v>0.47000000000116415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2717.67</v>
      </c>
      <c r="D192" s="1">
        <f>'PR-RAS'!E196</f>
        <v>3178</v>
      </c>
      <c r="E192" s="1">
        <v>0</v>
      </c>
      <c r="F192" s="1">
        <v>0</v>
      </c>
      <c r="G192" s="2">
        <f t="shared" si="0"/>
        <v>1733.07097</v>
      </c>
      <c r="H192" s="2">
        <f t="shared" si="1"/>
        <v>0.32999999999992724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6742.37</v>
      </c>
      <c r="D193" s="1">
        <f>'PR-RAS'!E197</f>
        <v>5939.62</v>
      </c>
      <c r="E193" s="1">
        <v>0</v>
      </c>
      <c r="F193" s="1">
        <v>0</v>
      </c>
      <c r="G193" s="2">
        <f t="shared" si="0"/>
        <v>3575.3491200000003</v>
      </c>
      <c r="H193" s="2">
        <f t="shared" si="1"/>
        <v>0.75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277.37</v>
      </c>
      <c r="D194" s="1">
        <f>'PR-RAS'!E198</f>
        <v>277.37</v>
      </c>
      <c r="E194" s="1">
        <v>0</v>
      </c>
      <c r="F194" s="1">
        <v>0</v>
      </c>
      <c r="G194" s="2">
        <f t="shared" si="0"/>
        <v>160.59723</v>
      </c>
      <c r="H194" s="2">
        <f t="shared" si="1"/>
        <v>0.74000000000000909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1716.99</v>
      </c>
      <c r="D195" s="1">
        <f>'PR-RAS'!E199</f>
        <v>429.39</v>
      </c>
      <c r="E195" s="1">
        <v>0</v>
      </c>
      <c r="F195" s="1">
        <v>0</v>
      </c>
      <c r="G195" s="2">
        <f t="shared" si="0"/>
        <v>499.69938000000002</v>
      </c>
      <c r="H195" s="2">
        <f t="shared" si="1"/>
        <v>0.39999999999997726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61</v>
      </c>
      <c r="D197" s="1">
        <f>'PR-RAS'!E201</f>
        <v>1143.75</v>
      </c>
      <c r="E197" s="1">
        <v>0</v>
      </c>
      <c r="F197" s="1">
        <v>0</v>
      </c>
      <c r="G197" s="2">
        <f t="shared" si="0"/>
        <v>460.30600000000004</v>
      </c>
      <c r="H197" s="2">
        <f t="shared" si="1"/>
        <v>0.25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4932.0200000000004</v>
      </c>
      <c r="D198" s="1">
        <f>'PR-RAS'!E202</f>
        <v>5443.3</v>
      </c>
      <c r="E198" s="1">
        <v>0</v>
      </c>
      <c r="F198" s="1">
        <v>0</v>
      </c>
      <c r="G198" s="2">
        <f t="shared" si="0"/>
        <v>3116.2681400000001</v>
      </c>
      <c r="H198" s="2">
        <f t="shared" si="1"/>
        <v>0.32000000000061846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4932.0200000000004</v>
      </c>
      <c r="D212" s="1">
        <f>'PR-RAS'!E216</f>
        <v>5443.3</v>
      </c>
      <c r="E212" s="1">
        <v>0</v>
      </c>
      <c r="F212" s="1">
        <v>0</v>
      </c>
      <c r="G212" s="2">
        <f t="shared" si="0"/>
        <v>3337.7288200000003</v>
      </c>
      <c r="H212" s="2">
        <f t="shared" si="1"/>
        <v>0.32000000000061846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985.06</v>
      </c>
      <c r="D213" s="1">
        <f>'PR-RAS'!E217</f>
        <v>1893.15</v>
      </c>
      <c r="E213" s="1">
        <v>0</v>
      </c>
      <c r="F213" s="1">
        <v>0</v>
      </c>
      <c r="G213" s="2">
        <f t="shared" si="0"/>
        <v>1011.5283200000001</v>
      </c>
      <c r="H213" s="2">
        <f t="shared" si="1"/>
        <v>0.21000000000003638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3946.96</v>
      </c>
      <c r="D216" s="1">
        <f>'PR-RAS'!E220</f>
        <v>3550.15</v>
      </c>
      <c r="E216" s="1">
        <v>0</v>
      </c>
      <c r="F216" s="1">
        <v>0</v>
      </c>
      <c r="G216" s="2">
        <f t="shared" si="0"/>
        <v>2375.1608999999999</v>
      </c>
      <c r="H216" s="2">
        <f t="shared" si="1"/>
        <v>0.19000000000005457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30000</v>
      </c>
      <c r="D217" s="1">
        <f>'PR-RAS'!E221</f>
        <v>21200</v>
      </c>
      <c r="E217" s="1">
        <v>0</v>
      </c>
      <c r="F217" s="1">
        <v>0</v>
      </c>
      <c r="G217" s="2">
        <f t="shared" si="0"/>
        <v>15638.4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30000</v>
      </c>
      <c r="D218" s="1">
        <f>'PR-RAS'!E222</f>
        <v>21200</v>
      </c>
      <c r="E218" s="1">
        <v>0</v>
      </c>
      <c r="F218" s="1">
        <v>0</v>
      </c>
      <c r="G218" s="2">
        <f t="shared" si="0"/>
        <v>15710.8</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30000</v>
      </c>
      <c r="D220" s="1">
        <f>'PR-RAS'!E224</f>
        <v>21200</v>
      </c>
      <c r="E220" s="1">
        <v>0</v>
      </c>
      <c r="F220" s="1">
        <v>0</v>
      </c>
      <c r="G220" s="2">
        <f t="shared" si="0"/>
        <v>15855.6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52882.8</v>
      </c>
      <c r="D258" s="1">
        <f>'PR-RAS'!E262</f>
        <v>25053.83</v>
      </c>
      <c r="E258" s="1">
        <v>0</v>
      </c>
      <c r="F258" s="1">
        <v>0</v>
      </c>
      <c r="G258" s="2">
        <f t="shared" si="0"/>
        <v>26468.548220000001</v>
      </c>
      <c r="H258" s="2">
        <f t="shared" si="1"/>
        <v>0.36999999999534339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52882.8</v>
      </c>
      <c r="D265" s="1">
        <f>'PR-RAS'!E269</f>
        <v>25053.83</v>
      </c>
      <c r="E265" s="1">
        <v>0</v>
      </c>
      <c r="F265" s="1">
        <v>0</v>
      </c>
      <c r="G265" s="2">
        <f t="shared" si="0"/>
        <v>27189.481440000003</v>
      </c>
      <c r="H265" s="2">
        <f t="shared" si="1"/>
        <v>0.36999999999534339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10617.76</v>
      </c>
      <c r="D266" s="1">
        <f>'PR-RAS'!E270</f>
        <v>19360</v>
      </c>
      <c r="E266" s="1">
        <v>0</v>
      </c>
      <c r="F266" s="1">
        <v>0</v>
      </c>
      <c r="G266" s="2">
        <f t="shared" si="0"/>
        <v>13074.506400000002</v>
      </c>
      <c r="H266" s="2">
        <f t="shared" si="1"/>
        <v>0.23999999999978172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42265.04</v>
      </c>
      <c r="D267" s="1">
        <f>'PR-RAS'!E271</f>
        <v>5693.83</v>
      </c>
      <c r="E267" s="1">
        <v>0</v>
      </c>
      <c r="F267" s="1">
        <v>0</v>
      </c>
      <c r="G267" s="2">
        <f t="shared" si="0"/>
        <v>14271.618200000001</v>
      </c>
      <c r="H267" s="2">
        <f t="shared" si="1"/>
        <v>0.21000000000094587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85853.49</v>
      </c>
      <c r="D269" s="1">
        <f>'PR-RAS'!E273</f>
        <v>83168.41</v>
      </c>
      <c r="E269" s="1">
        <v>0</v>
      </c>
      <c r="F269" s="1">
        <v>0</v>
      </c>
      <c r="G269" s="2">
        <f t="shared" si="0"/>
        <v>67587.00308000001</v>
      </c>
      <c r="H269" s="2">
        <f t="shared" si="1"/>
        <v>0.90000000000873115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85853.49</v>
      </c>
      <c r="D270" s="1">
        <f>'PR-RAS'!E274</f>
        <v>83168.41</v>
      </c>
      <c r="E270" s="1">
        <v>0</v>
      </c>
      <c r="F270" s="1">
        <v>0</v>
      </c>
      <c r="G270" s="2">
        <f t="shared" si="0"/>
        <v>67839.19339</v>
      </c>
      <c r="H270" s="2">
        <f t="shared" si="1"/>
        <v>0.90000000000873115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85853.49</v>
      </c>
      <c r="D271" s="1">
        <f>'PR-RAS'!E275</f>
        <v>83168.41</v>
      </c>
      <c r="E271" s="1">
        <v>0</v>
      </c>
      <c r="F271" s="1">
        <v>0</v>
      </c>
      <c r="G271" s="2">
        <f t="shared" si="0"/>
        <v>68091.383700000006</v>
      </c>
      <c r="H271" s="2">
        <f t="shared" si="1"/>
        <v>0.90000000000873115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582324.21</v>
      </c>
      <c r="D295" s="1">
        <f>'PR-RAS'!E299</f>
        <v>913563.84000000008</v>
      </c>
      <c r="E295" s="1">
        <v>0</v>
      </c>
      <c r="F295" s="1">
        <v>0</v>
      </c>
      <c r="G295" s="2">
        <f t="shared" si="12"/>
        <v>708378.85566</v>
      </c>
      <c r="H295" s="2">
        <f t="shared" si="13"/>
        <v>0.36999999987892807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295627.12000000011</v>
      </c>
      <c r="D296" s="1">
        <f>'PR-RAS'!E300</f>
        <v>0</v>
      </c>
      <c r="E296" s="1">
        <v>0</v>
      </c>
      <c r="F296" s="1">
        <v>0</v>
      </c>
      <c r="G296" s="2">
        <f t="shared" si="12"/>
        <v>87210.000400000034</v>
      </c>
      <c r="H296" s="2">
        <f t="shared" si="13"/>
        <v>0.12000000011175871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149072.23000000021</v>
      </c>
      <c r="E297" s="1">
        <v>0</v>
      </c>
      <c r="F297" s="1">
        <v>0</v>
      </c>
      <c r="G297" s="2">
        <f t="shared" si="12"/>
        <v>88250.760160000122</v>
      </c>
      <c r="H297" s="2">
        <f t="shared" si="13"/>
        <v>0.23000000021420419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16940</v>
      </c>
      <c r="D303" s="1">
        <f>'PR-RAS'!E308</f>
        <v>4366.66</v>
      </c>
      <c r="E303" s="1">
        <v>0</v>
      </c>
      <c r="F303" s="1">
        <v>0</v>
      </c>
      <c r="G303" s="2">
        <f t="shared" si="12"/>
        <v>7753.3426399999998</v>
      </c>
      <c r="H303" s="2">
        <f t="shared" si="13"/>
        <v>0.34000000000014552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16700</v>
      </c>
      <c r="D304" s="1">
        <f>'PR-RAS'!E309</f>
        <v>0</v>
      </c>
      <c r="E304" s="1">
        <v>0</v>
      </c>
      <c r="F304" s="1">
        <v>0</v>
      </c>
      <c r="G304" s="2">
        <f t="shared" si="12"/>
        <v>5060.0999999999995</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16700</v>
      </c>
      <c r="D305" s="1">
        <f>'PR-RAS'!E310</f>
        <v>0</v>
      </c>
      <c r="E305" s="1">
        <v>0</v>
      </c>
      <c r="F305" s="1">
        <v>0</v>
      </c>
      <c r="G305" s="2">
        <f t="shared" si="12"/>
        <v>5076.8</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16700</v>
      </c>
      <c r="D306" s="1">
        <f>'PR-RAS'!E311</f>
        <v>0</v>
      </c>
      <c r="E306" s="1">
        <v>0</v>
      </c>
      <c r="F306" s="1">
        <v>0</v>
      </c>
      <c r="G306" s="2">
        <f t="shared" si="12"/>
        <v>5093.5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240</v>
      </c>
      <c r="D316" s="1">
        <f>'PR-RAS'!E321</f>
        <v>4366.66</v>
      </c>
      <c r="E316" s="1">
        <v>0</v>
      </c>
      <c r="F316" s="1">
        <v>0</v>
      </c>
      <c r="G316" s="2">
        <f t="shared" si="12"/>
        <v>2826.5958000000001</v>
      </c>
      <c r="H316" s="2">
        <f t="shared" si="13"/>
        <v>0.34000000000014552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240</v>
      </c>
      <c r="D317" s="1">
        <f>'PR-RAS'!E322</f>
        <v>0</v>
      </c>
      <c r="E317" s="1">
        <v>0</v>
      </c>
      <c r="F317" s="1">
        <v>0</v>
      </c>
      <c r="G317" s="2">
        <f t="shared" si="12"/>
        <v>75.84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240</v>
      </c>
      <c r="D318" s="1">
        <f>'PR-RAS'!E323</f>
        <v>0</v>
      </c>
      <c r="E318" s="1">
        <v>0</v>
      </c>
      <c r="F318" s="1">
        <v>0</v>
      </c>
      <c r="G318" s="2">
        <f t="shared" si="12"/>
        <v>76.08</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4366.66</v>
      </c>
      <c r="E331" s="1">
        <v>0</v>
      </c>
      <c r="F331" s="1">
        <v>0</v>
      </c>
      <c r="G331" s="2">
        <f t="shared" si="12"/>
        <v>2881.9956000000002</v>
      </c>
      <c r="H331" s="2">
        <f t="shared" si="13"/>
        <v>0.34000000000014552</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4366.66</v>
      </c>
      <c r="E332" s="1">
        <v>0</v>
      </c>
      <c r="F332" s="1">
        <v>0</v>
      </c>
      <c r="G332" s="2">
        <f t="shared" si="12"/>
        <v>2890.72892</v>
      </c>
      <c r="H332" s="2">
        <f t="shared" si="13"/>
        <v>0.34000000000014552</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83772.179999999993</v>
      </c>
      <c r="D355" s="1">
        <f>'PR-RAS'!E360</f>
        <v>147862.48000000001</v>
      </c>
      <c r="E355" s="1">
        <v>0</v>
      </c>
      <c r="F355" s="1">
        <v>0</v>
      </c>
      <c r="G355" s="2">
        <f t="shared" si="12"/>
        <v>134341.98756000001</v>
      </c>
      <c r="H355" s="2">
        <f t="shared" si="13"/>
        <v>0.66000000000349246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57664.89</v>
      </c>
      <c r="D368" s="1">
        <f>'PR-RAS'!E373</f>
        <v>62656.51</v>
      </c>
      <c r="E368" s="1">
        <v>0</v>
      </c>
      <c r="F368" s="1">
        <v>0</v>
      </c>
      <c r="G368" s="2">
        <f t="shared" si="12"/>
        <v>67152.892970000001</v>
      </c>
      <c r="H368" s="2">
        <f t="shared" si="13"/>
        <v>0.59999999999854481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12075</v>
      </c>
      <c r="D369" s="1">
        <f>'PR-RAS'!E374</f>
        <v>44338.380000000005</v>
      </c>
      <c r="E369" s="1">
        <v>0</v>
      </c>
      <c r="F369" s="1">
        <v>0</v>
      </c>
      <c r="G369" s="2">
        <f t="shared" si="12"/>
        <v>37076.647680000002</v>
      </c>
      <c r="H369" s="2">
        <f t="shared" si="13"/>
        <v>0.38000000000465661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6022.44</v>
      </c>
      <c r="E372" s="1">
        <v>0</v>
      </c>
      <c r="F372" s="1">
        <v>0</v>
      </c>
      <c r="G372" s="2">
        <f t="shared" si="12"/>
        <v>4468.6504799999993</v>
      </c>
      <c r="H372" s="2">
        <f t="shared" si="13"/>
        <v>0.43999999999959982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12075</v>
      </c>
      <c r="D373" s="1">
        <f>'PR-RAS'!E378</f>
        <v>38315.94</v>
      </c>
      <c r="E373" s="1">
        <v>0</v>
      </c>
      <c r="F373" s="1">
        <v>0</v>
      </c>
      <c r="G373" s="2">
        <f t="shared" si="12"/>
        <v>32998.959360000001</v>
      </c>
      <c r="H373" s="2">
        <f t="shared" si="13"/>
        <v>5.9999999997671694E-2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33454.879999999997</v>
      </c>
      <c r="D374" s="1">
        <f>'PR-RAS'!E379</f>
        <v>2005.63</v>
      </c>
      <c r="E374" s="1">
        <v>0</v>
      </c>
      <c r="F374" s="1">
        <v>0</v>
      </c>
      <c r="G374" s="2">
        <f t="shared" si="12"/>
        <v>13974.870219999999</v>
      </c>
      <c r="H374" s="2">
        <f t="shared" si="13"/>
        <v>0.49000000000251021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433</v>
      </c>
      <c r="D375" s="1">
        <f>'PR-RAS'!E380</f>
        <v>471.63</v>
      </c>
      <c r="E375" s="1">
        <v>0</v>
      </c>
      <c r="F375" s="1">
        <v>0</v>
      </c>
      <c r="G375" s="2">
        <f t="shared" si="12"/>
        <v>514.72123999999997</v>
      </c>
      <c r="H375" s="2">
        <f t="shared" si="13"/>
        <v>0.37000000000000455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33021.879999999997</v>
      </c>
      <c r="D381" s="1">
        <f>'PR-RAS'!E386</f>
        <v>1534</v>
      </c>
      <c r="E381" s="1">
        <v>0</v>
      </c>
      <c r="F381" s="1">
        <v>0</v>
      </c>
      <c r="G381" s="2">
        <f t="shared" si="12"/>
        <v>13714.154399999999</v>
      </c>
      <c r="H381" s="2">
        <f t="shared" si="13"/>
        <v>0.12000000000261934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12135.01</v>
      </c>
      <c r="D396" s="1">
        <f>'PR-RAS'!E401</f>
        <v>16312.5</v>
      </c>
      <c r="E396" s="1">
        <v>0</v>
      </c>
      <c r="F396" s="1">
        <v>0</v>
      </c>
      <c r="G396" s="2">
        <f t="shared" si="12"/>
        <v>17680.203950000003</v>
      </c>
      <c r="H396" s="2">
        <f t="shared" si="13"/>
        <v>0.51000000000021828</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12135.01</v>
      </c>
      <c r="D400" s="1">
        <f>'PR-RAS'!E405</f>
        <v>16312.5</v>
      </c>
      <c r="E400" s="1">
        <v>0</v>
      </c>
      <c r="F400" s="1">
        <v>0</v>
      </c>
      <c r="G400" s="2">
        <f t="shared" si="12"/>
        <v>17859.243990000003</v>
      </c>
      <c r="H400" s="2">
        <f t="shared" si="13"/>
        <v>0.51000000000021828</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26107.29</v>
      </c>
      <c r="D407" s="1">
        <f>'PR-RAS'!E412</f>
        <v>85205.97</v>
      </c>
      <c r="E407" s="1">
        <v>0</v>
      </c>
      <c r="F407" s="1">
        <v>0</v>
      </c>
      <c r="G407" s="2">
        <f t="shared" si="12"/>
        <v>79786.807380000013</v>
      </c>
      <c r="H407" s="2">
        <f t="shared" si="13"/>
        <v>0.31999999999970896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18057.29</v>
      </c>
      <c r="D408" s="1">
        <f>'PR-RAS'!E413</f>
        <v>0</v>
      </c>
      <c r="E408" s="1">
        <v>0</v>
      </c>
      <c r="F408" s="1">
        <v>0</v>
      </c>
      <c r="G408" s="2">
        <f t="shared" si="12"/>
        <v>7349.3170300000002</v>
      </c>
      <c r="H408" s="2">
        <f t="shared" si="13"/>
        <v>0.29000000000087311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8050</v>
      </c>
      <c r="D411" s="1">
        <f>'PR-RAS'!E416</f>
        <v>85205.97</v>
      </c>
      <c r="E411" s="1">
        <v>0</v>
      </c>
      <c r="F411" s="1">
        <v>0</v>
      </c>
      <c r="G411" s="2">
        <f t="shared" si="12"/>
        <v>73169.395399999994</v>
      </c>
      <c r="H411" s="2">
        <f t="shared" si="13"/>
        <v>2.9999999998835847E-2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66832.179999999993</v>
      </c>
      <c r="D413" s="1">
        <f>'PR-RAS'!E418</f>
        <v>143495.82</v>
      </c>
      <c r="E413" s="1">
        <v>0</v>
      </c>
      <c r="F413" s="1">
        <v>0</v>
      </c>
      <c r="G413" s="2">
        <f t="shared" si="12"/>
        <v>145775.41383999999</v>
      </c>
      <c r="H413" s="2">
        <f t="shared" si="13"/>
        <v>0.35999999998603016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894891.33000000007</v>
      </c>
      <c r="D417" s="1">
        <f>'PR-RAS'!E422</f>
        <v>768858.2699999999</v>
      </c>
      <c r="E417" s="1">
        <v>0</v>
      </c>
      <c r="F417" s="1">
        <v>0</v>
      </c>
      <c r="G417" s="2">
        <f t="shared" si="12"/>
        <v>1011964.87392</v>
      </c>
      <c r="H417" s="2">
        <f t="shared" si="13"/>
        <v>0.59999999997671694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666096.3899999999</v>
      </c>
      <c r="D418" s="1">
        <f>'PR-RAS'!E423</f>
        <v>1061426.32</v>
      </c>
      <c r="E418" s="1">
        <v>0</v>
      </c>
      <c r="F418" s="1">
        <v>0</v>
      </c>
      <c r="G418" s="2">
        <f t="shared" si="12"/>
        <v>1162991.74551</v>
      </c>
      <c r="H418" s="2">
        <f t="shared" si="13"/>
        <v>0.7099999999627471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228794.94000000018</v>
      </c>
      <c r="D419" s="1">
        <f>'PR-RAS'!E424</f>
        <v>0</v>
      </c>
      <c r="E419" s="1">
        <v>0</v>
      </c>
      <c r="F419" s="1">
        <v>0</v>
      </c>
      <c r="G419" s="2">
        <f t="shared" si="12"/>
        <v>95636.284920000064</v>
      </c>
      <c r="H419" s="2">
        <f t="shared" si="13"/>
        <v>5.9999999823048711E-2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292568.05000000016</v>
      </c>
      <c r="E420" s="1">
        <v>0</v>
      </c>
      <c r="F420" s="1">
        <v>0</v>
      </c>
      <c r="G420" s="2">
        <f t="shared" si="12"/>
        <v>245172.02590000012</v>
      </c>
      <c r="H420" s="2">
        <f t="shared" si="13"/>
        <v>5.0000000162981451E-2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894891.33000000007</v>
      </c>
      <c r="D637" s="1">
        <f>'PR-RAS'!E643</f>
        <v>768858.2699999999</v>
      </c>
      <c r="E637" s="1">
        <v>0</v>
      </c>
      <c r="F637" s="1">
        <v>0</v>
      </c>
      <c r="G637" s="2">
        <f t="shared" si="14"/>
        <v>1547138.6053200001</v>
      </c>
      <c r="H637" s="2">
        <f t="shared" si="15"/>
        <v>0.59999999997671694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666096.3899999999</v>
      </c>
      <c r="D638" s="1">
        <f>'PR-RAS'!E644</f>
        <v>1061426.32</v>
      </c>
      <c r="E638" s="1">
        <v>0</v>
      </c>
      <c r="F638" s="1">
        <v>0</v>
      </c>
      <c r="G638" s="2">
        <f t="shared" si="14"/>
        <v>1776560.5321100003</v>
      </c>
      <c r="H638" s="2">
        <f t="shared" si="15"/>
        <v>0.7099999999627471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228794.94000000018</v>
      </c>
      <c r="D639" s="1">
        <f>'PR-RAS'!E645</f>
        <v>0</v>
      </c>
      <c r="E639" s="1">
        <v>0</v>
      </c>
      <c r="F639" s="1">
        <v>0</v>
      </c>
      <c r="G639" s="2">
        <f t="shared" si="14"/>
        <v>145971.17172000013</v>
      </c>
      <c r="H639" s="2">
        <f t="shared" si="15"/>
        <v>5.9999999823048711E-2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292568.05000000016</v>
      </c>
      <c r="E640" s="1">
        <v>0</v>
      </c>
      <c r="F640" s="1">
        <v>0</v>
      </c>
      <c r="G640" s="2">
        <f t="shared" si="14"/>
        <v>373901.96790000022</v>
      </c>
      <c r="H640" s="2">
        <f t="shared" si="15"/>
        <v>5.0000000162981451E-2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228794.94000000018</v>
      </c>
      <c r="D643" s="1">
        <f>'PR-RAS'!E649</f>
        <v>0</v>
      </c>
      <c r="E643" s="1">
        <v>0</v>
      </c>
      <c r="F643" s="1">
        <v>0</v>
      </c>
      <c r="G643" s="2">
        <f t="shared" si="14"/>
        <v>146886.35148000013</v>
      </c>
      <c r="H643" s="2">
        <f t="shared" si="15"/>
        <v>5.9999999823048711E-2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292568.05000000016</v>
      </c>
      <c r="E644" s="1">
        <v>0</v>
      </c>
      <c r="F644" s="1">
        <v>0</v>
      </c>
      <c r="G644" s="2">
        <f t="shared" si="14"/>
        <v>376242.51230000023</v>
      </c>
      <c r="H644" s="2">
        <f t="shared" si="15"/>
        <v>5.0000000162981451E-2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138512</v>
      </c>
      <c r="D646" s="1">
        <f>'PR-RAS'!E653</f>
        <v>179197.44</v>
      </c>
      <c r="E646" s="1">
        <v>0</v>
      </c>
      <c r="F646" s="1">
        <v>0</v>
      </c>
      <c r="G646" s="2">
        <f t="shared" si="14"/>
        <v>320504.9376</v>
      </c>
      <c r="H646" s="2">
        <f t="shared" si="15"/>
        <v>0.44000000000232831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947748.68</v>
      </c>
      <c r="D647" s="1">
        <f>'PR-RAS'!E654</f>
        <v>811218.29</v>
      </c>
      <c r="E647" s="1">
        <v>0</v>
      </c>
      <c r="F647" s="1">
        <v>0</v>
      </c>
      <c r="G647" s="2">
        <f t="shared" si="14"/>
        <v>1660339.6779600002</v>
      </c>
      <c r="H647" s="2">
        <f t="shared" si="15"/>
        <v>0.60999999998603016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795280.58</v>
      </c>
      <c r="D648" s="1">
        <f>'PR-RAS'!E655</f>
        <v>990415.73</v>
      </c>
      <c r="E648" s="1">
        <v>0</v>
      </c>
      <c r="F648" s="1">
        <v>0</v>
      </c>
      <c r="G648" s="2">
        <f t="shared" si="14"/>
        <v>1796144.48988</v>
      </c>
      <c r="H648" s="2">
        <f t="shared" si="15"/>
        <v>0.69000000006053597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290980.10000000021</v>
      </c>
      <c r="D649" s="1">
        <f>'PR-RAS'!E656</f>
        <v>0</v>
      </c>
      <c r="E649" s="1">
        <v>0</v>
      </c>
      <c r="F649" s="1">
        <v>0</v>
      </c>
      <c r="G649" s="2">
        <f t="shared" si="14"/>
        <v>188555.10480000015</v>
      </c>
      <c r="H649" s="2">
        <f t="shared" si="15"/>
        <v>0.10000000020954758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23</v>
      </c>
      <c r="D650" s="1">
        <f>'PR-RAS'!E657</f>
        <v>37</v>
      </c>
      <c r="E650" s="1">
        <v>0</v>
      </c>
      <c r="F650" s="1">
        <v>0</v>
      </c>
      <c r="G650" s="2">
        <f t="shared" si="14"/>
        <v>62.953000000000003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23</v>
      </c>
      <c r="D652" s="1">
        <f>'PR-RAS'!E659</f>
        <v>37</v>
      </c>
      <c r="E652" s="1">
        <v>0</v>
      </c>
      <c r="F652" s="1">
        <v>0</v>
      </c>
      <c r="G652" s="2">
        <f t="shared" si="14"/>
        <v>63.147000000000006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12122.15</v>
      </c>
      <c r="E657" s="1">
        <v>0</v>
      </c>
      <c r="F657" s="1">
        <v>0</v>
      </c>
      <c r="G657" s="2">
        <f t="shared" si="16"/>
        <v>15904.2608</v>
      </c>
      <c r="H657" s="2">
        <f t="shared" si="17"/>
        <v>0.1499999999996362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73.489999999999995</v>
      </c>
      <c r="D661" s="1">
        <f>'PR-RAS'!E668</f>
        <v>0</v>
      </c>
      <c r="E661" s="1">
        <v>0</v>
      </c>
      <c r="F661" s="1">
        <v>0</v>
      </c>
      <c r="G661" s="2">
        <f>(B661/1000)*(C661*1+D661*2)</f>
        <v>48.503399999999999</v>
      </c>
      <c r="H661" s="2">
        <f>ABS(C661-ROUND(C661,0))+ABS(D661-ROUND(D661,0))</f>
        <v>0.48999999999999488</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439180.5</v>
      </c>
      <c r="D662" s="1">
        <f>'PR-RAS'!E669</f>
        <v>6664</v>
      </c>
      <c r="E662" s="1">
        <v>0</v>
      </c>
      <c r="F662" s="1">
        <v>0</v>
      </c>
      <c r="G662" s="2">
        <f t="shared" si="14"/>
        <v>299108.11850000004</v>
      </c>
      <c r="H662" s="2">
        <f t="shared" si="15"/>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779.74</v>
      </c>
      <c r="D663" s="1">
        <f>'PR-RAS'!E670</f>
        <v>0</v>
      </c>
      <c r="E663" s="1">
        <v>0</v>
      </c>
      <c r="F663" s="1">
        <v>0</v>
      </c>
      <c r="G663" s="2">
        <f t="shared" si="14"/>
        <v>516.18788000000006</v>
      </c>
      <c r="H663" s="2">
        <f t="shared" si="15"/>
        <v>0.25999999999999091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49980</v>
      </c>
      <c r="E666" s="1">
        <v>0</v>
      </c>
      <c r="F666" s="1">
        <v>0</v>
      </c>
      <c r="G666" s="2">
        <f t="shared" si="14"/>
        <v>66473.400000000009</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12589.03</v>
      </c>
      <c r="D670" s="1">
        <f>'PR-RAS'!E677</f>
        <v>21661.08</v>
      </c>
      <c r="E670" s="1">
        <v>0</v>
      </c>
      <c r="F670" s="1">
        <v>0</v>
      </c>
      <c r="G670" s="2">
        <f t="shared" si="14"/>
        <v>37404.586110000004</v>
      </c>
      <c r="H670" s="2">
        <f t="shared" si="15"/>
        <v>0.11000000000240107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23900</v>
      </c>
      <c r="D674" s="1">
        <f>'PR-RAS'!E681</f>
        <v>0</v>
      </c>
      <c r="E674" s="1">
        <v>0</v>
      </c>
      <c r="F674" s="1">
        <v>0</v>
      </c>
      <c r="G674" s="2">
        <f t="shared" si="14"/>
        <v>16084.7</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198000</v>
      </c>
      <c r="D699" s="1">
        <f>'PR-RAS'!E706</f>
        <v>92804.58</v>
      </c>
      <c r="E699" s="1">
        <v>0</v>
      </c>
      <c r="F699" s="1">
        <v>0</v>
      </c>
      <c r="G699" s="2">
        <f t="shared" si="14"/>
        <v>267759.19368000003</v>
      </c>
      <c r="H699" s="2">
        <f t="shared" si="15"/>
        <v>0.41999999999825377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4094.49</v>
      </c>
      <c r="D727" s="1">
        <f>'PR-RAS'!E734</f>
        <v>21539.119999999999</v>
      </c>
      <c r="E727" s="1">
        <v>0</v>
      </c>
      <c r="F727" s="1">
        <v>0</v>
      </c>
      <c r="G727" s="2">
        <f t="shared" si="14"/>
        <v>34247.401979999995</v>
      </c>
      <c r="H727" s="2">
        <f t="shared" si="15"/>
        <v>0.60999999999876309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5482.5</v>
      </c>
      <c r="E729" s="1">
        <v>0</v>
      </c>
      <c r="F729" s="1">
        <v>0</v>
      </c>
      <c r="G729" s="2">
        <f t="shared" si="14"/>
        <v>7982.5199999999995</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5748.28</v>
      </c>
      <c r="D731" s="1">
        <f>'PR-RAS'!E738</f>
        <v>6494.82</v>
      </c>
      <c r="E731" s="1">
        <v>0</v>
      </c>
      <c r="F731" s="1">
        <v>0</v>
      </c>
      <c r="G731" s="2">
        <f t="shared" si="14"/>
        <v>13678.681599999998</v>
      </c>
      <c r="H731" s="2">
        <f t="shared" si="15"/>
        <v>0.46000000000003638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10778.89</v>
      </c>
      <c r="D734" s="1">
        <f>'PR-RAS'!E741</f>
        <v>7368.13</v>
      </c>
      <c r="E734" s="1">
        <v>0</v>
      </c>
      <c r="F734" s="1">
        <v>0</v>
      </c>
      <c r="G734" s="2">
        <f t="shared" si="14"/>
        <v>18702.604950000001</v>
      </c>
      <c r="H734" s="2">
        <f t="shared" si="15"/>
        <v>0.24000000000069122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3360</v>
      </c>
      <c r="E839" s="1">
        <v>0</v>
      </c>
      <c r="F839" s="1">
        <v>0</v>
      </c>
      <c r="G839" s="2">
        <f t="shared" si="34"/>
        <v>5631.36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10617.76</v>
      </c>
      <c r="D841" s="1">
        <f>'PR-RAS'!E848</f>
        <v>12000</v>
      </c>
      <c r="E841" s="1">
        <v>0</v>
      </c>
      <c r="F841" s="1">
        <v>0</v>
      </c>
      <c r="G841" s="2">
        <f t="shared" si="34"/>
        <v>29078.918400000002</v>
      </c>
      <c r="H841" s="2">
        <f t="shared" si="35"/>
        <v>0.23999999999978172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4000</v>
      </c>
      <c r="E843" s="1">
        <v>0</v>
      </c>
      <c r="F843" s="1">
        <v>0</v>
      </c>
      <c r="G843" s="2">
        <f t="shared" si="34"/>
        <v>6736</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42265.04</v>
      </c>
      <c r="D844" s="1">
        <f>'PR-RAS'!E851</f>
        <v>5693.83</v>
      </c>
      <c r="E844" s="1">
        <v>0</v>
      </c>
      <c r="F844" s="1">
        <v>0</v>
      </c>
      <c r="G844" s="2">
        <f t="shared" si="34"/>
        <v>45229.226099999993</v>
      </c>
      <c r="H844" s="2">
        <f t="shared" si="35"/>
        <v>0.21000000000094587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97455.56</v>
      </c>
      <c r="D1582" s="6"/>
      <c r="E1582" s="6">
        <v>0</v>
      </c>
      <c r="F1582" s="6">
        <v>0</v>
      </c>
      <c r="G1582" s="7">
        <f t="shared" ref="G1582:G1686" si="70">B1582/1000*C1582</f>
        <v>97.455560000000006</v>
      </c>
      <c r="H1582" s="7">
        <f t="shared" ref="H1582:H1686" si="71">ABS(C1582-ROUND(C1582,0))</f>
        <v>0.44000000000232831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941040.77999999991</v>
      </c>
      <c r="D1583" s="1">
        <v>0</v>
      </c>
      <c r="E1583" s="1">
        <v>0</v>
      </c>
      <c r="F1583" s="1">
        <v>0</v>
      </c>
      <c r="G1583" s="2">
        <f t="shared" si="70"/>
        <v>1882.0815599999999</v>
      </c>
      <c r="H1583" s="2">
        <f t="shared" si="71"/>
        <v>0.22000000008847564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761068.7</v>
      </c>
      <c r="D1585" s="1">
        <v>0</v>
      </c>
      <c r="E1585" s="1">
        <v>0</v>
      </c>
      <c r="F1585" s="1">
        <v>0</v>
      </c>
      <c r="G1585" s="2">
        <f t="shared" si="70"/>
        <v>3044.2747999999997</v>
      </c>
      <c r="H1585" s="2">
        <f t="shared" si="71"/>
        <v>0.30000000004656613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338532.57</v>
      </c>
      <c r="D1586" s="1">
        <v>0</v>
      </c>
      <c r="E1586" s="1">
        <v>0</v>
      </c>
      <c r="F1586" s="1">
        <v>0</v>
      </c>
      <c r="G1586" s="2">
        <f t="shared" si="70"/>
        <v>1692.6628500000002</v>
      </c>
      <c r="H1586" s="2">
        <f t="shared" si="71"/>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412032.12</v>
      </c>
      <c r="D1587" s="1">
        <v>0</v>
      </c>
      <c r="E1587" s="1">
        <v>0</v>
      </c>
      <c r="F1587" s="1">
        <v>0</v>
      </c>
      <c r="G1587" s="2">
        <f t="shared" si="70"/>
        <v>2472.19272</v>
      </c>
      <c r="H1587" s="2">
        <f t="shared" si="71"/>
        <v>0.11999999999534339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1744.01</v>
      </c>
      <c r="D1588" s="1">
        <v>0</v>
      </c>
      <c r="E1588" s="1">
        <v>0</v>
      </c>
      <c r="F1588" s="1">
        <v>0</v>
      </c>
      <c r="G1588" s="2">
        <f t="shared" si="70"/>
        <v>12.208069999999999</v>
      </c>
      <c r="H1588" s="2">
        <f t="shared" si="71"/>
        <v>9.9999999999909051E-3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8760</v>
      </c>
      <c r="D1591" s="1">
        <v>0</v>
      </c>
      <c r="E1591" s="1">
        <v>0</v>
      </c>
      <c r="F1591" s="1">
        <v>0</v>
      </c>
      <c r="G1591" s="2">
        <f t="shared" si="70"/>
        <v>87.600000000000009</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147862.48000000001</v>
      </c>
      <c r="D1594" s="1">
        <v>0</v>
      </c>
      <c r="E1594" s="1">
        <v>0</v>
      </c>
      <c r="F1594" s="1">
        <v>0</v>
      </c>
      <c r="G1594" s="2">
        <f t="shared" si="70"/>
        <v>1922.2122400000001</v>
      </c>
      <c r="H1594" s="2">
        <f t="shared" si="71"/>
        <v>0.48000000001047738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32109.599999999999</v>
      </c>
      <c r="D1601" s="1">
        <v>0</v>
      </c>
      <c r="E1601" s="1">
        <v>0</v>
      </c>
      <c r="F1601" s="1">
        <v>0</v>
      </c>
      <c r="G1601" s="2">
        <f>B1601/1000*C1601</f>
        <v>642.19200000000001</v>
      </c>
      <c r="H1601" s="2">
        <f>ABS(C1601-ROUND(C1601,0))</f>
        <v>0.40000000000145519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832549.78999999992</v>
      </c>
      <c r="D1602" s="1">
        <v>0</v>
      </c>
      <c r="E1602" s="1">
        <v>0</v>
      </c>
      <c r="F1602" s="1">
        <v>0</v>
      </c>
      <c r="G1602" s="2">
        <f t="shared" si="70"/>
        <v>17483.545589999998</v>
      </c>
      <c r="H1602" s="2">
        <f t="shared" si="71"/>
        <v>0.21000000007916242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701890.12999999989</v>
      </c>
      <c r="D1604" s="1">
        <v>0</v>
      </c>
      <c r="E1604" s="1">
        <v>0</v>
      </c>
      <c r="F1604" s="1">
        <v>0</v>
      </c>
      <c r="G1604" s="2">
        <f t="shared" si="70"/>
        <v>16143.472989999997</v>
      </c>
      <c r="H1604" s="2">
        <f t="shared" si="71"/>
        <v>0.12999999988824129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324727.96000000002</v>
      </c>
      <c r="D1605" s="1">
        <v>0</v>
      </c>
      <c r="E1605" s="1">
        <v>0</v>
      </c>
      <c r="F1605" s="1">
        <v>0</v>
      </c>
      <c r="G1605" s="2">
        <f t="shared" si="70"/>
        <v>7793.4710400000004</v>
      </c>
      <c r="H1605" s="2">
        <f t="shared" si="71"/>
        <v>3.9999999979045242E-2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360354.97</v>
      </c>
      <c r="D1606" s="1">
        <v>0</v>
      </c>
      <c r="E1606" s="1">
        <v>0</v>
      </c>
      <c r="F1606" s="1">
        <v>0</v>
      </c>
      <c r="G1606" s="2">
        <f t="shared" si="70"/>
        <v>9008.8742499999989</v>
      </c>
      <c r="H1606" s="2">
        <f t="shared" si="71"/>
        <v>3.0000000027939677E-2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1767.2</v>
      </c>
      <c r="D1607" s="1">
        <v>0</v>
      </c>
      <c r="E1607" s="1">
        <v>0</v>
      </c>
      <c r="F1607" s="1">
        <v>0</v>
      </c>
      <c r="G1607" s="2">
        <f t="shared" si="70"/>
        <v>45.947200000000002</v>
      </c>
      <c r="H1607" s="2">
        <f t="shared" si="71"/>
        <v>0.20000000000004547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15040</v>
      </c>
      <c r="D1610" s="1">
        <v>0</v>
      </c>
      <c r="E1610" s="1">
        <v>0</v>
      </c>
      <c r="F1610" s="1">
        <v>0</v>
      </c>
      <c r="G1610" s="2">
        <f t="shared" si="70"/>
        <v>436.16</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98830.75</v>
      </c>
      <c r="D1613" s="1">
        <v>0</v>
      </c>
      <c r="E1613" s="1">
        <v>0</v>
      </c>
      <c r="F1613" s="1">
        <v>0</v>
      </c>
      <c r="G1613" s="2">
        <f t="shared" si="70"/>
        <v>3162.5840000000003</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31828.91</v>
      </c>
      <c r="D1620" s="1">
        <v>0</v>
      </c>
      <c r="E1620" s="1">
        <v>0</v>
      </c>
      <c r="F1620" s="1">
        <v>0</v>
      </c>
      <c r="G1620" s="2">
        <f>B1620/1000*C1620</f>
        <v>1241.3274899999999</v>
      </c>
      <c r="H1620" s="2">
        <f>ABS(C1620-ROUND(C1620,0))</f>
        <v>9.0000000000145519E-2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205946.54999999993</v>
      </c>
      <c r="D1621" s="1">
        <v>0</v>
      </c>
      <c r="E1621" s="1">
        <v>0</v>
      </c>
      <c r="F1621" s="1">
        <v>0</v>
      </c>
      <c r="G1621" s="2">
        <f t="shared" si="70"/>
        <v>8237.8619999999974</v>
      </c>
      <c r="H1621" s="2">
        <f t="shared" si="71"/>
        <v>0.45000000006984919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45649.21</v>
      </c>
      <c r="D1622" s="1">
        <v>0</v>
      </c>
      <c r="E1622" s="1">
        <v>0</v>
      </c>
      <c r="F1622" s="1">
        <v>0</v>
      </c>
      <c r="G1622" s="2">
        <f t="shared" si="70"/>
        <v>1871.61761</v>
      </c>
      <c r="H1622" s="2">
        <f t="shared" si="71"/>
        <v>0.20999999999912689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45649.21</v>
      </c>
      <c r="D1628" s="1">
        <v>0</v>
      </c>
      <c r="E1628" s="1">
        <v>0</v>
      </c>
      <c r="F1628" s="1">
        <v>0</v>
      </c>
      <c r="G1628" s="2">
        <f t="shared" si="70"/>
        <v>2145.51287</v>
      </c>
      <c r="H1628" s="2">
        <f t="shared" si="71"/>
        <v>0.20999999999912689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45649.21</v>
      </c>
      <c r="D1634" s="1">
        <v>0</v>
      </c>
      <c r="E1634" s="1">
        <v>0</v>
      </c>
      <c r="F1634" s="1">
        <v>0</v>
      </c>
      <c r="G1634" s="2">
        <f t="shared" si="70"/>
        <v>2419.4081299999998</v>
      </c>
      <c r="H1634" s="2">
        <f t="shared" si="71"/>
        <v>0.20999999999912689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45649.21</v>
      </c>
      <c r="D1635" s="1">
        <v>0</v>
      </c>
      <c r="E1635" s="1">
        <v>0</v>
      </c>
      <c r="F1635" s="1">
        <v>0</v>
      </c>
      <c r="G1635" s="2">
        <f t="shared" si="70"/>
        <v>2465.0573399999998</v>
      </c>
      <c r="H1635" s="2">
        <f t="shared" si="71"/>
        <v>0.20999999999912689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160297.34</v>
      </c>
      <c r="D1681" s="1">
        <v>0</v>
      </c>
      <c r="E1681" s="1">
        <v>0</v>
      </c>
      <c r="F1681" s="1">
        <v>0</v>
      </c>
      <c r="G1681" s="2">
        <f t="shared" si="70"/>
        <v>16029.734</v>
      </c>
      <c r="H1681" s="2">
        <f t="shared" si="71"/>
        <v>0.33999999999650754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98983.98</v>
      </c>
      <c r="D1683" s="1">
        <v>0</v>
      </c>
      <c r="E1683" s="1">
        <v>0</v>
      </c>
      <c r="F1683" s="1">
        <v>0</v>
      </c>
      <c r="G1683" s="2">
        <f t="shared" si="70"/>
        <v>10096.365959999999</v>
      </c>
      <c r="H1683" s="2">
        <f t="shared" si="71"/>
        <v>2.0000000004074536E-2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50756.38</v>
      </c>
      <c r="D1684" s="1">
        <v>0</v>
      </c>
      <c r="E1684" s="1">
        <v>0</v>
      </c>
      <c r="F1684" s="1">
        <v>0</v>
      </c>
      <c r="G1684" s="2">
        <f t="shared" si="70"/>
        <v>5227.9071399999993</v>
      </c>
      <c r="H1684" s="2">
        <f t="shared" si="71"/>
        <v>0.37999999999738066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10556.98</v>
      </c>
      <c r="D1686" s="13">
        <v>0</v>
      </c>
      <c r="E1686" s="13">
        <v>0</v>
      </c>
      <c r="F1686" s="13">
        <v>0</v>
      </c>
      <c r="G1686" s="14">
        <f t="shared" si="70"/>
        <v>1108.4829</v>
      </c>
      <c r="H1686" s="14">
        <f t="shared" si="71"/>
        <v>2.0000000000436557E-2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I44" sqref="I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33499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877951.33000000007</v>
      </c>
      <c r="I16" s="298">
        <f>'PR-RAS'!E6</f>
        <v>764491.60999999987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582324.21</v>
      </c>
      <c r="I17" s="298">
        <f>'PR-RAS'!E152</f>
        <v>913563.84000000008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228794.94000000018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292568.05000000016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97455.56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205946.54999999993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45649.21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160297.34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t="s">
        <v>3650</v>
      </c>
      <c r="F44" s="245"/>
      <c r="G44" s="242"/>
      <c r="H44" s="246" t="s">
        <v>3651</v>
      </c>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E652" sqref="E6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877951.33000000007</v>
      </c>
      <c r="E6" s="59">
        <f>E7+E43+E49+E82+E106+E125+E134+E140</f>
        <v>764491.60999999987</v>
      </c>
      <c r="F6" s="44">
        <f t="shared" ref="F6:F132" si="0">IF(D6&lt;&gt;0,IF(E6/D6&gt;=100,"&gt;&gt;100",E6/D6*100),"-")</f>
        <v>87.076764266647871</v>
      </c>
    </row>
    <row r="7" spans="1:24" ht="12.75" customHeight="1" x14ac:dyDescent="0.2">
      <c r="A7" s="62">
        <v>61</v>
      </c>
      <c r="B7" s="228" t="s">
        <v>65</v>
      </c>
      <c r="C7" s="267" t="s">
        <v>66</v>
      </c>
      <c r="D7" s="59">
        <f>D8+D17+D23+D29+D36+D39</f>
        <v>87090.05</v>
      </c>
      <c r="E7" s="59">
        <f>E8+E17+E23+E29+E36+E39</f>
        <v>99216.12</v>
      </c>
      <c r="F7" s="44">
        <f t="shared" si="0"/>
        <v>113.92359976828581</v>
      </c>
    </row>
    <row r="8" spans="1:24" ht="12.75" customHeight="1" x14ac:dyDescent="0.2">
      <c r="A8" s="62">
        <v>611</v>
      </c>
      <c r="B8" s="228" t="s">
        <v>67</v>
      </c>
      <c r="C8" s="267" t="s">
        <v>68</v>
      </c>
      <c r="D8" s="59">
        <f>SUM(D9:D14)-D15-D16</f>
        <v>64568.97</v>
      </c>
      <c r="E8" s="59">
        <f>SUM(E9:E14)-E15-E16</f>
        <v>86062.61</v>
      </c>
      <c r="F8" s="44">
        <f t="shared" si="0"/>
        <v>133.28787806279084</v>
      </c>
    </row>
    <row r="9" spans="1:24" ht="12.75" customHeight="1" x14ac:dyDescent="0.2">
      <c r="A9" s="62">
        <v>6111</v>
      </c>
      <c r="B9" s="64" t="s">
        <v>69</v>
      </c>
      <c r="C9" s="267" t="s">
        <v>70</v>
      </c>
      <c r="D9" s="193">
        <v>64568.97</v>
      </c>
      <c r="E9" s="193">
        <v>86062.61</v>
      </c>
      <c r="F9" s="44">
        <f t="shared" si="0"/>
        <v>133.28787806279084</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21438.22</v>
      </c>
      <c r="E23" s="59">
        <f t="shared" si="2"/>
        <v>12122.15</v>
      </c>
      <c r="F23" s="44">
        <f t="shared" si="0"/>
        <v>56.544573196841895</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21438.22</v>
      </c>
      <c r="E27" s="193">
        <v>12122.15</v>
      </c>
      <c r="F27" s="44">
        <f t="shared" si="0"/>
        <v>56.544573196841895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1082.8599999999999</v>
      </c>
      <c r="E29" s="59">
        <f>SUM(E30:E35)</f>
        <v>1031.3599999999999</v>
      </c>
      <c r="F29" s="44">
        <f t="shared" si="0"/>
        <v>95.244075873150734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1009.37</v>
      </c>
      <c r="E31" s="193">
        <v>1031.3599999999999</v>
      </c>
      <c r="F31" s="44">
        <f t="shared" si="0"/>
        <v>102.17858664315365</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73.489999999999995</v>
      </c>
      <c r="E33" s="193"/>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674449.27</v>
      </c>
      <c r="E49" s="59">
        <f>E50+E53+E58+E61+E64+E68+E71+E74+E77</f>
        <v>619062.75999999989</v>
      </c>
      <c r="F49" s="44">
        <f t="shared" si="0"/>
        <v>91.787890881696683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439960.24</v>
      </c>
      <c r="E58" s="59">
        <f t="shared" si="9"/>
        <v>56644</v>
      </c>
      <c r="F58" s="44">
        <f t="shared" si="0"/>
        <v>12.874799777361702</v>
      </c>
    </row>
    <row r="59" spans="1:6" ht="24" x14ac:dyDescent="0.2">
      <c r="A59" s="62">
        <v>6331</v>
      </c>
      <c r="B59" s="64" t="s">
        <v>169</v>
      </c>
      <c r="C59" s="267" t="s">
        <v>170</v>
      </c>
      <c r="D59" s="193">
        <v>439960.24</v>
      </c>
      <c r="E59" s="193">
        <v>6664</v>
      </c>
      <c r="F59" s="44">
        <f t="shared" si="0"/>
        <v>1.5146823267484353</v>
      </c>
    </row>
    <row r="60" spans="1:6" ht="24" x14ac:dyDescent="0.2">
      <c r="A60" s="62">
        <v>6332</v>
      </c>
      <c r="B60" s="64" t="s">
        <v>171</v>
      </c>
      <c r="C60" s="267" t="s">
        <v>172</v>
      </c>
      <c r="D60" s="193">
        <v>0</v>
      </c>
      <c r="E60" s="193">
        <v>49980</v>
      </c>
      <c r="F60" s="44" t="str">
        <f t="shared" si="0"/>
        <v>-</v>
      </c>
    </row>
    <row r="61" spans="1:6" ht="12.75" customHeight="1" x14ac:dyDescent="0.2">
      <c r="A61" s="62">
        <v>634</v>
      </c>
      <c r="B61" s="64" t="s">
        <v>173</v>
      </c>
      <c r="C61" s="267" t="s">
        <v>174</v>
      </c>
      <c r="D61" s="59">
        <f t="shared" ref="D61:E61" si="10">SUM(D62:D63)</f>
        <v>36489.03</v>
      </c>
      <c r="E61" s="59">
        <f t="shared" si="10"/>
        <v>21661.08</v>
      </c>
      <c r="F61" s="44">
        <f t="shared" si="0"/>
        <v>59.363266165200891</v>
      </c>
    </row>
    <row r="62" spans="1:6" ht="12.75" customHeight="1" x14ac:dyDescent="0.2">
      <c r="A62" s="62">
        <v>6341</v>
      </c>
      <c r="B62" s="64" t="s">
        <v>175</v>
      </c>
      <c r="C62" s="267" t="s">
        <v>176</v>
      </c>
      <c r="D62" s="193">
        <v>12589.03</v>
      </c>
      <c r="E62" s="193">
        <v>21661.08</v>
      </c>
      <c r="F62" s="44">
        <f t="shared" si="0"/>
        <v>172.06313750940302</v>
      </c>
    </row>
    <row r="63" spans="1:6" ht="12.75" customHeight="1" x14ac:dyDescent="0.2">
      <c r="A63" s="62">
        <v>6342</v>
      </c>
      <c r="B63" s="64" t="s">
        <v>177</v>
      </c>
      <c r="C63" s="267" t="s">
        <v>178</v>
      </c>
      <c r="D63" s="193">
        <v>23900</v>
      </c>
      <c r="E63" s="193"/>
      <c r="F63" s="44">
        <f t="shared" si="0"/>
        <v>0</v>
      </c>
    </row>
    <row r="64" spans="1:6" ht="24" x14ac:dyDescent="0.2">
      <c r="A64" s="62">
        <v>635</v>
      </c>
      <c r="B64" s="64" t="s">
        <v>179</v>
      </c>
      <c r="C64" s="267" t="s">
        <v>180</v>
      </c>
      <c r="D64" s="59">
        <f>SUM(D65:D67)</f>
        <v>0</v>
      </c>
      <c r="E64" s="59">
        <f>SUM(E65:E67)</f>
        <v>447953.1</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447953.1</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198000</v>
      </c>
      <c r="E74" s="59">
        <f t="shared" si="13"/>
        <v>92804.58</v>
      </c>
      <c r="F74" s="44">
        <f t="shared" si="0"/>
        <v>46.871000000000002</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198000</v>
      </c>
      <c r="E76" s="193">
        <v>92804.58</v>
      </c>
      <c r="F76" s="44">
        <f t="shared" si="0"/>
        <v>46.871000000000002</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32632.519999999997</v>
      </c>
      <c r="E82" s="59">
        <f t="shared" si="15"/>
        <v>33811.120000000003</v>
      </c>
      <c r="F82" s="44">
        <f t="shared" si="0"/>
        <v>103.61173455191326</v>
      </c>
    </row>
    <row r="83" spans="1:6" ht="12.75" customHeight="1" x14ac:dyDescent="0.2">
      <c r="A83" s="62">
        <v>641</v>
      </c>
      <c r="B83" s="63" t="s">
        <v>217</v>
      </c>
      <c r="C83" s="267" t="s">
        <v>218</v>
      </c>
      <c r="D83" s="59">
        <f t="shared" ref="D83:E83" si="16">SUM(D84:D90)</f>
        <v>0.01</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32632.51</v>
      </c>
      <c r="E91" s="59">
        <f t="shared" si="17"/>
        <v>33811.120000000003</v>
      </c>
      <c r="F91" s="44">
        <f t="shared" si="0"/>
        <v>103.61176630299049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10452.32</v>
      </c>
      <c r="E93" s="193">
        <v>6014.82</v>
      </c>
      <c r="F93" s="44">
        <f t="shared" si="0"/>
        <v>57.545310514794799</v>
      </c>
    </row>
    <row r="94" spans="1:6" ht="12.75" customHeight="1" x14ac:dyDescent="0.2">
      <c r="A94" s="62">
        <v>6423</v>
      </c>
      <c r="B94" s="63" t="s">
        <v>239</v>
      </c>
      <c r="C94" s="267" t="s">
        <v>240</v>
      </c>
      <c r="D94" s="193">
        <v>22180.19</v>
      </c>
      <c r="E94" s="193">
        <v>22309.9</v>
      </c>
      <c r="F94" s="44">
        <f t="shared" si="0"/>
        <v>100.58480112208237</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v>5486.4</v>
      </c>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4194.5099999999993</v>
      </c>
      <c r="E106" s="59">
        <f>E107+E112+E120+E124</f>
        <v>12401.609999999999</v>
      </c>
      <c r="F106" s="44">
        <f t="shared" si="0"/>
        <v>295.6629022221905</v>
      </c>
    </row>
    <row r="107" spans="1:6" ht="12.75" customHeight="1" x14ac:dyDescent="0.2">
      <c r="A107" s="62">
        <v>651</v>
      </c>
      <c r="B107" s="63" t="s">
        <v>265</v>
      </c>
      <c r="C107" s="267" t="s">
        <v>266</v>
      </c>
      <c r="D107" s="59">
        <f t="shared" ref="D107:E107" si="19">SUM(D108:D111)</f>
        <v>4.5</v>
      </c>
      <c r="E107" s="59">
        <f t="shared" si="19"/>
        <v>0</v>
      </c>
      <c r="F107" s="44">
        <f t="shared" si="0"/>
        <v>0</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4.5</v>
      </c>
      <c r="E110" s="193"/>
      <c r="F110" s="44">
        <f t="shared" si="0"/>
        <v>0</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43.19</v>
      </c>
      <c r="E112" s="59">
        <f t="shared" si="20"/>
        <v>30.08</v>
      </c>
      <c r="F112" s="44">
        <f t="shared" si="0"/>
        <v>69.645751331326693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43.19</v>
      </c>
      <c r="E114" s="193">
        <v>30.08</v>
      </c>
      <c r="F114" s="44">
        <f t="shared" si="0"/>
        <v>69.645751331326693</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4146.82</v>
      </c>
      <c r="E120" s="59">
        <f t="shared" si="21"/>
        <v>12371.529999999999</v>
      </c>
      <c r="F120" s="44">
        <f t="shared" si="0"/>
        <v>298.33776243000659</v>
      </c>
    </row>
    <row r="121" spans="1:6" ht="12.75" customHeight="1" x14ac:dyDescent="0.2">
      <c r="A121" s="62">
        <v>6531</v>
      </c>
      <c r="B121" s="63" t="s">
        <v>293</v>
      </c>
      <c r="C121" s="267" t="s">
        <v>294</v>
      </c>
      <c r="D121" s="193">
        <v>1843.2</v>
      </c>
      <c r="E121" s="193">
        <v>875.4</v>
      </c>
      <c r="F121" s="44">
        <f t="shared" si="0"/>
        <v>47.493489583333329</v>
      </c>
    </row>
    <row r="122" spans="1:6" ht="12.75" customHeight="1" x14ac:dyDescent="0.2">
      <c r="A122" s="62">
        <v>6532</v>
      </c>
      <c r="B122" s="63" t="s">
        <v>295</v>
      </c>
      <c r="C122" s="267" t="s">
        <v>296</v>
      </c>
      <c r="D122" s="193">
        <v>2303.62</v>
      </c>
      <c r="E122" s="193">
        <v>11496.13</v>
      </c>
      <c r="F122" s="44">
        <f t="shared" si="0"/>
        <v>499.04628367525891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79584.98</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79584.98</v>
      </c>
      <c r="E129" s="59">
        <f t="shared" si="24"/>
        <v>0</v>
      </c>
      <c r="F129" s="44">
        <f t="shared" si="0"/>
        <v>0</v>
      </c>
    </row>
    <row r="130" spans="1:6" ht="12.75" customHeight="1" x14ac:dyDescent="0.2">
      <c r="A130" s="62">
        <v>6631</v>
      </c>
      <c r="B130" s="64" t="s">
        <v>311</v>
      </c>
      <c r="C130" s="267" t="s">
        <v>312</v>
      </c>
      <c r="D130" s="193">
        <v>9500</v>
      </c>
      <c r="E130" s="193"/>
      <c r="F130" s="44">
        <f t="shared" si="0"/>
        <v>0</v>
      </c>
    </row>
    <row r="131" spans="1:6" ht="12.75" customHeight="1" x14ac:dyDescent="0.2">
      <c r="A131" s="62">
        <v>6632</v>
      </c>
      <c r="B131" s="181" t="s">
        <v>313</v>
      </c>
      <c r="C131" s="267" t="s">
        <v>314</v>
      </c>
      <c r="D131" s="193">
        <v>70000</v>
      </c>
      <c r="E131" s="193"/>
      <c r="F131" s="44">
        <f t="shared" si="0"/>
        <v>0</v>
      </c>
    </row>
    <row r="132" spans="1:6" ht="24" x14ac:dyDescent="0.2">
      <c r="A132" s="62" t="s">
        <v>315</v>
      </c>
      <c r="B132" s="181" t="s">
        <v>316</v>
      </c>
      <c r="C132" s="268" t="s">
        <v>315</v>
      </c>
      <c r="D132" s="193">
        <v>84.98</v>
      </c>
      <c r="E132" s="193"/>
      <c r="F132" s="44">
        <f t="shared" si="0"/>
        <v>0</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582324.21</v>
      </c>
      <c r="E152" s="59">
        <f>E153+E164+E202+E221+E230+E262+E273</f>
        <v>913563.84000000008</v>
      </c>
      <c r="F152" s="44">
        <f t="shared" si="26"/>
        <v>156.88233879199359</v>
      </c>
    </row>
    <row r="153" spans="1:6" ht="12.75" customHeight="1" x14ac:dyDescent="0.2">
      <c r="A153" s="62">
        <v>31</v>
      </c>
      <c r="B153" s="63" t="s">
        <v>356</v>
      </c>
      <c r="C153" s="267" t="s">
        <v>357</v>
      </c>
      <c r="D153" s="59">
        <f t="shared" ref="D153:E153" si="30">D154+D159+D160</f>
        <v>113139.12</v>
      </c>
      <c r="E153" s="59">
        <f t="shared" si="30"/>
        <v>340812.19</v>
      </c>
      <c r="F153" s="44">
        <f t="shared" si="26"/>
        <v>301.23284501417373</v>
      </c>
    </row>
    <row r="154" spans="1:6" ht="12.75" customHeight="1" x14ac:dyDescent="0.2">
      <c r="A154" s="62">
        <v>311</v>
      </c>
      <c r="B154" s="63" t="s">
        <v>358</v>
      </c>
      <c r="C154" s="267" t="s">
        <v>359</v>
      </c>
      <c r="D154" s="59">
        <f t="shared" ref="D154:E154" si="31">SUM(D155:D158)</f>
        <v>92254.59</v>
      </c>
      <c r="E154" s="59">
        <f t="shared" si="31"/>
        <v>285616.38</v>
      </c>
      <c r="F154" s="44">
        <f t="shared" si="26"/>
        <v>309.59584775131515</v>
      </c>
    </row>
    <row r="155" spans="1:6" ht="12.75" customHeight="1" x14ac:dyDescent="0.2">
      <c r="A155" s="62">
        <v>3111</v>
      </c>
      <c r="B155" s="63" t="s">
        <v>360</v>
      </c>
      <c r="C155" s="267" t="s">
        <v>361</v>
      </c>
      <c r="D155" s="193">
        <v>92254.59</v>
      </c>
      <c r="E155" s="193">
        <v>285616.38</v>
      </c>
      <c r="F155" s="44">
        <f t="shared" si="26"/>
        <v>309.59584775131515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4632.07</v>
      </c>
      <c r="E159" s="193">
        <v>6240.63</v>
      </c>
      <c r="F159" s="44">
        <f t="shared" si="26"/>
        <v>134.7265909193946</v>
      </c>
    </row>
    <row r="160" spans="1:6" ht="12.75" customHeight="1" x14ac:dyDescent="0.2">
      <c r="A160" s="62">
        <v>313</v>
      </c>
      <c r="B160" s="64" t="s">
        <v>370</v>
      </c>
      <c r="C160" s="267" t="s">
        <v>371</v>
      </c>
      <c r="D160" s="59">
        <f t="shared" ref="D160:E160" si="32">SUM(D161:D163)</f>
        <v>16252.46</v>
      </c>
      <c r="E160" s="59">
        <f t="shared" si="32"/>
        <v>48955.18</v>
      </c>
      <c r="F160" s="44">
        <f t="shared" si="26"/>
        <v>301.21704652711037</v>
      </c>
    </row>
    <row r="161" spans="1:6" ht="12.75" customHeight="1" x14ac:dyDescent="0.2">
      <c r="A161" s="62">
        <v>3131</v>
      </c>
      <c r="B161" s="64" t="s">
        <v>372</v>
      </c>
      <c r="C161" s="267" t="s">
        <v>373</v>
      </c>
      <c r="D161" s="193">
        <v>854.8</v>
      </c>
      <c r="E161" s="193"/>
      <c r="F161" s="44">
        <f t="shared" si="26"/>
        <v>0</v>
      </c>
    </row>
    <row r="162" spans="1:6" ht="12.75" customHeight="1" x14ac:dyDescent="0.2">
      <c r="A162" s="62">
        <v>3132</v>
      </c>
      <c r="B162" s="64" t="s">
        <v>374</v>
      </c>
      <c r="C162" s="267" t="s">
        <v>375</v>
      </c>
      <c r="D162" s="193">
        <v>14533.84</v>
      </c>
      <c r="E162" s="193">
        <v>47170.74</v>
      </c>
      <c r="F162" s="44">
        <f t="shared" si="26"/>
        <v>324.55799706065289</v>
      </c>
    </row>
    <row r="163" spans="1:6" ht="12.75" customHeight="1" x14ac:dyDescent="0.2">
      <c r="A163" s="62">
        <v>3133</v>
      </c>
      <c r="B163" s="63" t="s">
        <v>376</v>
      </c>
      <c r="C163" s="267" t="s">
        <v>377</v>
      </c>
      <c r="D163" s="193">
        <v>863.82</v>
      </c>
      <c r="E163" s="193">
        <v>1784.44</v>
      </c>
      <c r="F163" s="44">
        <f t="shared" si="26"/>
        <v>206.57544395823203</v>
      </c>
    </row>
    <row r="164" spans="1:6" ht="12.75" customHeight="1" x14ac:dyDescent="0.2">
      <c r="A164" s="69">
        <v>32</v>
      </c>
      <c r="B164" s="64" t="s">
        <v>378</v>
      </c>
      <c r="C164" s="267" t="s">
        <v>379</v>
      </c>
      <c r="D164" s="59">
        <f>D165+D170+D178+D188+D189+D194</f>
        <v>295516.77999999997</v>
      </c>
      <c r="E164" s="59">
        <f>E165+E170+E178+E188+E189+E194</f>
        <v>437886.11</v>
      </c>
      <c r="F164" s="44">
        <f t="shared" si="26"/>
        <v>148.17639458578293</v>
      </c>
    </row>
    <row r="165" spans="1:6" ht="12.75" customHeight="1" x14ac:dyDescent="0.2">
      <c r="A165" s="62">
        <v>321</v>
      </c>
      <c r="B165" s="63" t="s">
        <v>380</v>
      </c>
      <c r="C165" s="267" t="s">
        <v>381</v>
      </c>
      <c r="D165" s="59">
        <f t="shared" ref="D165:E165" si="33">SUM(D166:D169)</f>
        <v>6171.24</v>
      </c>
      <c r="E165" s="59">
        <f t="shared" si="33"/>
        <v>25540.069999999996</v>
      </c>
      <c r="F165" s="44">
        <f t="shared" si="26"/>
        <v>413.85637246323262</v>
      </c>
    </row>
    <row r="166" spans="1:6" ht="12.75" customHeight="1" x14ac:dyDescent="0.2">
      <c r="A166" s="62">
        <v>3211</v>
      </c>
      <c r="B166" s="63" t="s">
        <v>382</v>
      </c>
      <c r="C166" s="267" t="s">
        <v>383</v>
      </c>
      <c r="D166" s="193">
        <v>1081.31</v>
      </c>
      <c r="E166" s="193">
        <v>2916.1</v>
      </c>
      <c r="F166" s="44">
        <f t="shared" si="26"/>
        <v>269.68214480583737</v>
      </c>
    </row>
    <row r="167" spans="1:6" ht="12.75" customHeight="1" x14ac:dyDescent="0.2">
      <c r="A167" s="62">
        <v>3212</v>
      </c>
      <c r="B167" s="63" t="s">
        <v>384</v>
      </c>
      <c r="C167" s="267" t="s">
        <v>385</v>
      </c>
      <c r="D167" s="193">
        <v>4094.49</v>
      </c>
      <c r="E167" s="193">
        <v>21539.119999999999</v>
      </c>
      <c r="F167" s="44">
        <f t="shared" si="26"/>
        <v>526.05135193882506</v>
      </c>
    </row>
    <row r="168" spans="1:6" ht="12.75" customHeight="1" x14ac:dyDescent="0.2">
      <c r="A168" s="62">
        <v>3213</v>
      </c>
      <c r="B168" s="63" t="s">
        <v>386</v>
      </c>
      <c r="C168" s="267" t="s">
        <v>387</v>
      </c>
      <c r="D168" s="193">
        <v>0</v>
      </c>
      <c r="E168" s="193">
        <v>368</v>
      </c>
      <c r="F168" s="44" t="str">
        <f t="shared" si="26"/>
        <v>-</v>
      </c>
    </row>
    <row r="169" spans="1:6" ht="12.75" customHeight="1" x14ac:dyDescent="0.2">
      <c r="A169" s="62">
        <v>3214</v>
      </c>
      <c r="B169" s="63" t="s">
        <v>388</v>
      </c>
      <c r="C169" s="267" t="s">
        <v>389</v>
      </c>
      <c r="D169" s="193">
        <v>995.44</v>
      </c>
      <c r="E169" s="193">
        <v>716.85</v>
      </c>
      <c r="F169" s="44">
        <f t="shared" si="26"/>
        <v>72.013381017439528</v>
      </c>
    </row>
    <row r="170" spans="1:6" ht="12.75" customHeight="1" x14ac:dyDescent="0.2">
      <c r="A170" s="62">
        <v>322</v>
      </c>
      <c r="B170" s="63" t="s">
        <v>390</v>
      </c>
      <c r="C170" s="267" t="s">
        <v>391</v>
      </c>
      <c r="D170" s="59">
        <f t="shared" ref="D170:E170" si="34">SUM(D171:D177)</f>
        <v>58514.66</v>
      </c>
      <c r="E170" s="59">
        <f t="shared" si="34"/>
        <v>70220.949999999983</v>
      </c>
      <c r="F170" s="44">
        <f t="shared" si="26"/>
        <v>120.0057387328235</v>
      </c>
    </row>
    <row r="171" spans="1:6" ht="12.75" customHeight="1" x14ac:dyDescent="0.2">
      <c r="A171" s="62">
        <v>3221</v>
      </c>
      <c r="B171" s="63" t="s">
        <v>392</v>
      </c>
      <c r="C171" s="267" t="s">
        <v>393</v>
      </c>
      <c r="D171" s="193">
        <v>5662.38</v>
      </c>
      <c r="E171" s="193">
        <v>9694.4</v>
      </c>
      <c r="F171" s="44">
        <f t="shared" si="26"/>
        <v>171.20716024004039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50448.73</v>
      </c>
      <c r="E173" s="193">
        <v>56675.56</v>
      </c>
      <c r="F173" s="44">
        <f t="shared" si="26"/>
        <v>112.34288752164821</v>
      </c>
    </row>
    <row r="174" spans="1:6" ht="12.75" customHeight="1" x14ac:dyDescent="0.2">
      <c r="A174" s="62">
        <v>3224</v>
      </c>
      <c r="B174" s="64" t="s">
        <v>398</v>
      </c>
      <c r="C174" s="267" t="s">
        <v>399</v>
      </c>
      <c r="D174" s="193">
        <v>1524.47</v>
      </c>
      <c r="E174" s="193">
        <v>1657.14</v>
      </c>
      <c r="F174" s="44">
        <f t="shared" si="26"/>
        <v>108.70269667490997</v>
      </c>
    </row>
    <row r="175" spans="1:6" ht="12.75" customHeight="1" x14ac:dyDescent="0.2">
      <c r="A175" s="62">
        <v>3225</v>
      </c>
      <c r="B175" s="64" t="s">
        <v>400</v>
      </c>
      <c r="C175" s="267" t="s">
        <v>401</v>
      </c>
      <c r="D175" s="193">
        <v>278.39999999999998</v>
      </c>
      <c r="E175" s="193">
        <v>434.65</v>
      </c>
      <c r="F175" s="44">
        <f t="shared" si="26"/>
        <v>156.12428160919541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600.67999999999995</v>
      </c>
      <c r="E177" s="193">
        <v>1759.2</v>
      </c>
      <c r="F177" s="44">
        <f t="shared" si="26"/>
        <v>292.86808283944868</v>
      </c>
    </row>
    <row r="178" spans="1:6" ht="12.75" customHeight="1" x14ac:dyDescent="0.2">
      <c r="A178" s="62">
        <v>323</v>
      </c>
      <c r="B178" s="64" t="s">
        <v>406</v>
      </c>
      <c r="C178" s="267" t="s">
        <v>407</v>
      </c>
      <c r="D178" s="59">
        <f t="shared" ref="D178:E178" si="35">SUM(D179:D187)</f>
        <v>207936.63999999996</v>
      </c>
      <c r="E178" s="59">
        <f t="shared" si="35"/>
        <v>312248.03000000003</v>
      </c>
      <c r="F178" s="44">
        <f t="shared" si="26"/>
        <v>150.16498775780934</v>
      </c>
    </row>
    <row r="179" spans="1:6" ht="12.75" customHeight="1" x14ac:dyDescent="0.2">
      <c r="A179" s="62">
        <v>3231</v>
      </c>
      <c r="B179" s="64" t="s">
        <v>408</v>
      </c>
      <c r="C179" s="267" t="s">
        <v>409</v>
      </c>
      <c r="D179" s="193">
        <v>7871.16</v>
      </c>
      <c r="E179" s="193">
        <v>7121.88</v>
      </c>
      <c r="F179" s="44">
        <f t="shared" si="26"/>
        <v>90.48069153720671</v>
      </c>
    </row>
    <row r="180" spans="1:6" ht="12.75" customHeight="1" x14ac:dyDescent="0.2">
      <c r="A180" s="62">
        <v>3232</v>
      </c>
      <c r="B180" s="64" t="s">
        <v>410</v>
      </c>
      <c r="C180" s="267" t="s">
        <v>411</v>
      </c>
      <c r="D180" s="193">
        <v>139867.35999999999</v>
      </c>
      <c r="E180" s="193">
        <v>213185.88</v>
      </c>
      <c r="F180" s="44">
        <f t="shared" si="26"/>
        <v>152.4200356680787</v>
      </c>
    </row>
    <row r="181" spans="1:6" ht="12.75" customHeight="1" x14ac:dyDescent="0.2">
      <c r="A181" s="62">
        <v>3233</v>
      </c>
      <c r="B181" s="64" t="s">
        <v>412</v>
      </c>
      <c r="C181" s="267" t="s">
        <v>413</v>
      </c>
      <c r="D181" s="193">
        <v>6967.47</v>
      </c>
      <c r="E181" s="193">
        <v>5338.72</v>
      </c>
      <c r="F181" s="44">
        <f t="shared" si="26"/>
        <v>76.623508963798912</v>
      </c>
    </row>
    <row r="182" spans="1:6" ht="12.75" customHeight="1" x14ac:dyDescent="0.2">
      <c r="A182" s="62">
        <v>3234</v>
      </c>
      <c r="B182" s="64" t="s">
        <v>414</v>
      </c>
      <c r="C182" s="267" t="s">
        <v>415</v>
      </c>
      <c r="D182" s="193">
        <v>18874.669999999998</v>
      </c>
      <c r="E182" s="193">
        <v>24754.560000000001</v>
      </c>
      <c r="F182" s="44">
        <f t="shared" si="26"/>
        <v>131.15227974846715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2964.99</v>
      </c>
      <c r="E184" s="193">
        <v>5482.5</v>
      </c>
      <c r="F184" s="44">
        <f t="shared" si="26"/>
        <v>184.90787490008401</v>
      </c>
    </row>
    <row r="185" spans="1:6" ht="12.75" customHeight="1" x14ac:dyDescent="0.2">
      <c r="A185" s="62">
        <v>3237</v>
      </c>
      <c r="B185" s="63" t="s">
        <v>420</v>
      </c>
      <c r="C185" s="267" t="s">
        <v>421</v>
      </c>
      <c r="D185" s="193">
        <v>27486.09</v>
      </c>
      <c r="E185" s="193">
        <v>55864.49</v>
      </c>
      <c r="F185" s="44">
        <f t="shared" si="26"/>
        <v>203.24640572740611</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3904.9</v>
      </c>
      <c r="E187" s="193">
        <v>500</v>
      </c>
      <c r="F187" s="44">
        <f t="shared" si="26"/>
        <v>12.804425209352353</v>
      </c>
    </row>
    <row r="188" spans="1:6" ht="12.75" customHeight="1" x14ac:dyDescent="0.2">
      <c r="A188" s="62">
        <v>324</v>
      </c>
      <c r="B188" s="63" t="s">
        <v>426</v>
      </c>
      <c r="C188" s="267" t="s">
        <v>427</v>
      </c>
      <c r="D188" s="193">
        <v>599.95000000000005</v>
      </c>
      <c r="E188" s="193">
        <v>1572.57</v>
      </c>
      <c r="F188" s="44">
        <f t="shared" si="26"/>
        <v>262.11684307025587</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22294.29</v>
      </c>
      <c r="E194" s="59">
        <f t="shared" si="36"/>
        <v>28304.489999999998</v>
      </c>
      <c r="F194" s="44">
        <f t="shared" si="26"/>
        <v>126.95847232632211</v>
      </c>
    </row>
    <row r="195" spans="1:6" ht="12.75" customHeight="1" x14ac:dyDescent="0.2">
      <c r="A195" s="62">
        <v>3291</v>
      </c>
      <c r="B195" s="182" t="s">
        <v>440</v>
      </c>
      <c r="C195" s="267" t="s">
        <v>441</v>
      </c>
      <c r="D195" s="193">
        <v>10778.89</v>
      </c>
      <c r="E195" s="193">
        <v>17336.36</v>
      </c>
      <c r="F195" s="44">
        <f t="shared" si="26"/>
        <v>160.8362271068728</v>
      </c>
    </row>
    <row r="196" spans="1:6" ht="12.75" customHeight="1" x14ac:dyDescent="0.2">
      <c r="A196" s="62">
        <v>3292</v>
      </c>
      <c r="B196" s="63" t="s">
        <v>442</v>
      </c>
      <c r="C196" s="267" t="s">
        <v>443</v>
      </c>
      <c r="D196" s="193">
        <v>2717.67</v>
      </c>
      <c r="E196" s="193">
        <v>3178</v>
      </c>
      <c r="F196" s="44">
        <f t="shared" si="26"/>
        <v>116.93840679699889</v>
      </c>
    </row>
    <row r="197" spans="1:6" ht="12.75" customHeight="1" x14ac:dyDescent="0.2">
      <c r="A197" s="62">
        <v>3293</v>
      </c>
      <c r="B197" s="63" t="s">
        <v>444</v>
      </c>
      <c r="C197" s="267" t="s">
        <v>445</v>
      </c>
      <c r="D197" s="193">
        <v>6742.37</v>
      </c>
      <c r="E197" s="193">
        <v>5939.62</v>
      </c>
      <c r="F197" s="44">
        <f t="shared" si="26"/>
        <v>88.093949160310103</v>
      </c>
    </row>
    <row r="198" spans="1:6" ht="12.75" customHeight="1" x14ac:dyDescent="0.2">
      <c r="A198" s="62">
        <v>3294</v>
      </c>
      <c r="B198" s="63" t="s">
        <v>446</v>
      </c>
      <c r="C198" s="267" t="s">
        <v>447</v>
      </c>
      <c r="D198" s="193">
        <v>277.37</v>
      </c>
      <c r="E198" s="193">
        <v>277.37</v>
      </c>
      <c r="F198" s="44">
        <f t="shared" si="26"/>
        <v>100</v>
      </c>
    </row>
    <row r="199" spans="1:6" ht="12.75" customHeight="1" x14ac:dyDescent="0.2">
      <c r="A199" s="62">
        <v>3295</v>
      </c>
      <c r="B199" s="63" t="s">
        <v>448</v>
      </c>
      <c r="C199" s="267" t="s">
        <v>449</v>
      </c>
      <c r="D199" s="193">
        <v>1716.99</v>
      </c>
      <c r="E199" s="193">
        <v>429.39</v>
      </c>
      <c r="F199" s="44">
        <f t="shared" si="26"/>
        <v>25.008299407684376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61</v>
      </c>
      <c r="E201" s="193">
        <v>1143.75</v>
      </c>
      <c r="F201" s="44">
        <f t="shared" si="26"/>
        <v>1875</v>
      </c>
    </row>
    <row r="202" spans="1:6" ht="12.75" customHeight="1" x14ac:dyDescent="0.2">
      <c r="A202" s="62">
        <v>34</v>
      </c>
      <c r="B202" s="182" t="s">
        <v>454</v>
      </c>
      <c r="C202" s="267" t="s">
        <v>455</v>
      </c>
      <c r="D202" s="59">
        <f t="shared" ref="D202:E202" si="37">D203+D208+D216</f>
        <v>4932.0200000000004</v>
      </c>
      <c r="E202" s="59">
        <f t="shared" si="37"/>
        <v>5443.3</v>
      </c>
      <c r="F202" s="44">
        <f t="shared" si="26"/>
        <v>110.36654352577646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4932.0200000000004</v>
      </c>
      <c r="E216" s="59">
        <f t="shared" si="40"/>
        <v>5443.3</v>
      </c>
      <c r="F216" s="44">
        <f t="shared" si="26"/>
        <v>110.36654352577646</v>
      </c>
    </row>
    <row r="217" spans="1:6" ht="12.75" customHeight="1" x14ac:dyDescent="0.2">
      <c r="A217" s="62">
        <v>3431</v>
      </c>
      <c r="B217" s="181" t="s">
        <v>484</v>
      </c>
      <c r="C217" s="267" t="s">
        <v>485</v>
      </c>
      <c r="D217" s="193">
        <v>985.06</v>
      </c>
      <c r="E217" s="193">
        <v>1893.15</v>
      </c>
      <c r="F217" s="44">
        <f t="shared" si="26"/>
        <v>192.18626276571987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3946.96</v>
      </c>
      <c r="E220" s="193">
        <v>3550.15</v>
      </c>
      <c r="F220" s="44">
        <f t="shared" si="26"/>
        <v>89.946439791637118</v>
      </c>
    </row>
    <row r="221" spans="1:6" ht="12.75" customHeight="1" x14ac:dyDescent="0.2">
      <c r="A221" s="62">
        <v>35</v>
      </c>
      <c r="B221" s="64" t="s">
        <v>492</v>
      </c>
      <c r="C221" s="267" t="s">
        <v>493</v>
      </c>
      <c r="D221" s="59">
        <f t="shared" ref="D221:E221" si="41">D222+D225+D229</f>
        <v>30000</v>
      </c>
      <c r="E221" s="59">
        <f t="shared" si="41"/>
        <v>21200</v>
      </c>
      <c r="F221" s="44">
        <f t="shared" si="26"/>
        <v>70.666666666666671</v>
      </c>
    </row>
    <row r="222" spans="1:6" ht="24" x14ac:dyDescent="0.2">
      <c r="A222" s="62">
        <v>351</v>
      </c>
      <c r="B222" s="64" t="s">
        <v>494</v>
      </c>
      <c r="C222" s="267" t="s">
        <v>495</v>
      </c>
      <c r="D222" s="59">
        <f t="shared" ref="D222:E222" si="42">SUM(D223:D224)</f>
        <v>30000</v>
      </c>
      <c r="E222" s="59">
        <f t="shared" si="42"/>
        <v>21200</v>
      </c>
      <c r="F222" s="44">
        <f t="shared" si="26"/>
        <v>70.666666666666671</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30000</v>
      </c>
      <c r="E224" s="193">
        <v>21200</v>
      </c>
      <c r="F224" s="44">
        <f t="shared" si="26"/>
        <v>70.666666666666671</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52882.8</v>
      </c>
      <c r="E262" s="59">
        <f t="shared" si="55"/>
        <v>25053.83</v>
      </c>
      <c r="F262" s="44">
        <f t="shared" ref="F262:F268" si="56">IF(D262&lt;&gt;0,IF(E262/D262&gt;=100,"&gt;&gt;100",E262/D262*100),"-")</f>
        <v>47.376141202810743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52882.8</v>
      </c>
      <c r="E269" s="59">
        <f t="shared" si="58"/>
        <v>25053.83</v>
      </c>
      <c r="F269" s="44">
        <f t="shared" ref="F269:F272" si="59">IF(D269&lt;&gt;0,IF(E269/D269&gt;=100,"&gt;&gt;100",E269/D269*100),"-")</f>
        <v>47.376141202810743</v>
      </c>
    </row>
    <row r="270" spans="1:6" ht="12.75" customHeight="1" x14ac:dyDescent="0.2">
      <c r="A270" s="62">
        <v>3721</v>
      </c>
      <c r="B270" s="64" t="s">
        <v>581</v>
      </c>
      <c r="C270" s="267" t="s">
        <v>582</v>
      </c>
      <c r="D270" s="193">
        <v>10617.76</v>
      </c>
      <c r="E270" s="193">
        <v>19360</v>
      </c>
      <c r="F270" s="44">
        <f t="shared" si="59"/>
        <v>182.33601060864061</v>
      </c>
    </row>
    <row r="271" spans="1:6" ht="12.75" customHeight="1" x14ac:dyDescent="0.2">
      <c r="A271" s="62">
        <v>3722</v>
      </c>
      <c r="B271" s="64" t="s">
        <v>583</v>
      </c>
      <c r="C271" s="267" t="s">
        <v>584</v>
      </c>
      <c r="D271" s="193">
        <v>42265.04</v>
      </c>
      <c r="E271" s="193">
        <v>5693.83</v>
      </c>
      <c r="F271" s="44">
        <f t="shared" si="59"/>
        <v>13.471725094782826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85853.49</v>
      </c>
      <c r="E273" s="59">
        <f t="shared" si="60"/>
        <v>83168.41</v>
      </c>
      <c r="F273" s="44">
        <f t="shared" ref="F273:F277" si="61">IF(D273&lt;&gt;0,IF(E273/D273&gt;=100,"&gt;&gt;100",E273/D273*100),"-")</f>
        <v>96.872485905931143</v>
      </c>
    </row>
    <row r="274" spans="1:6" ht="12.75" customHeight="1" x14ac:dyDescent="0.2">
      <c r="A274" s="62">
        <v>381</v>
      </c>
      <c r="B274" s="63" t="s">
        <v>589</v>
      </c>
      <c r="C274" s="267" t="s">
        <v>590</v>
      </c>
      <c r="D274" s="59">
        <f t="shared" ref="D274:E274" si="62">SUM(D275:D277)</f>
        <v>85853.49</v>
      </c>
      <c r="E274" s="59">
        <f t="shared" si="62"/>
        <v>83168.41</v>
      </c>
      <c r="F274" s="44">
        <f t="shared" si="61"/>
        <v>96.872485905931143</v>
      </c>
    </row>
    <row r="275" spans="1:6" ht="12.75" customHeight="1" x14ac:dyDescent="0.2">
      <c r="A275" s="62">
        <v>3811</v>
      </c>
      <c r="B275" s="63" t="s">
        <v>591</v>
      </c>
      <c r="C275" s="267" t="s">
        <v>592</v>
      </c>
      <c r="D275" s="193">
        <v>85853.49</v>
      </c>
      <c r="E275" s="193">
        <v>83168.41</v>
      </c>
      <c r="F275" s="44">
        <f t="shared" si="61"/>
        <v>96.872485905931143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582324.21</v>
      </c>
      <c r="E299" s="59">
        <f>E152-E297+E298</f>
        <v>913563.84000000008</v>
      </c>
      <c r="F299" s="44">
        <f t="shared" si="68"/>
        <v>156.88233879199359</v>
      </c>
    </row>
    <row r="300" spans="1:6" ht="12.75" customHeight="1" x14ac:dyDescent="0.2">
      <c r="A300" s="62" t="s">
        <v>630</v>
      </c>
      <c r="B300" s="63" t="s">
        <v>641</v>
      </c>
      <c r="C300" s="267" t="s">
        <v>642</v>
      </c>
      <c r="D300" s="59">
        <f>IF(D6&gt;=D299,D6-D299,0)</f>
        <v>295627.12000000011</v>
      </c>
      <c r="E300" s="59">
        <f>IF(E6&gt;=E299,E6-E299,0)</f>
        <v>0</v>
      </c>
      <c r="F300" s="44">
        <f t="shared" si="68"/>
        <v>0</v>
      </c>
    </row>
    <row r="301" spans="1:6" ht="12.75" customHeight="1" x14ac:dyDescent="0.2">
      <c r="A301" s="62" t="s">
        <v>630</v>
      </c>
      <c r="B301" s="63" t="s">
        <v>643</v>
      </c>
      <c r="C301" s="267" t="s">
        <v>644</v>
      </c>
      <c r="D301" s="59">
        <f>IF(D299&gt;=D6,D299-D6,0)</f>
        <v>0</v>
      </c>
      <c r="E301" s="59">
        <f>IF(E299&gt;=E6,E299-E6,0)</f>
        <v>149072.23000000021</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16940</v>
      </c>
      <c r="E308" s="59">
        <f t="shared" si="71"/>
        <v>4366.66</v>
      </c>
      <c r="F308" s="44">
        <f t="shared" ref="F308:F428" si="72">IF(D308&lt;&gt;0,IF(E308/D308&gt;=100,"&gt;&gt;100",E308/D308*100),"-")</f>
        <v>25.777213695395513</v>
      </c>
    </row>
    <row r="309" spans="1:6" ht="12.75" customHeight="1" x14ac:dyDescent="0.2">
      <c r="A309" s="62">
        <v>71</v>
      </c>
      <c r="B309" s="63" t="s">
        <v>658</v>
      </c>
      <c r="C309" s="267" t="s">
        <v>659</v>
      </c>
      <c r="D309" s="59">
        <f t="shared" ref="D309:E309" si="73">D310+D314</f>
        <v>16700</v>
      </c>
      <c r="E309" s="59">
        <f t="shared" si="73"/>
        <v>0</v>
      </c>
      <c r="F309" s="44">
        <f t="shared" si="72"/>
        <v>0</v>
      </c>
    </row>
    <row r="310" spans="1:6" ht="24" x14ac:dyDescent="0.2">
      <c r="A310" s="62">
        <v>711</v>
      </c>
      <c r="B310" s="63" t="s">
        <v>660</v>
      </c>
      <c r="C310" s="267" t="s">
        <v>661</v>
      </c>
      <c r="D310" s="59">
        <f t="shared" ref="D310:E310" si="74">SUM(D311:D313)</f>
        <v>16700</v>
      </c>
      <c r="E310" s="59">
        <f t="shared" si="74"/>
        <v>0</v>
      </c>
      <c r="F310" s="44">
        <f t="shared" si="72"/>
        <v>0</v>
      </c>
    </row>
    <row r="311" spans="1:6" ht="12.75" customHeight="1" x14ac:dyDescent="0.2">
      <c r="A311" s="62">
        <v>7111</v>
      </c>
      <c r="B311" s="63" t="s">
        <v>662</v>
      </c>
      <c r="C311" s="267" t="s">
        <v>663</v>
      </c>
      <c r="D311" s="193">
        <v>16700</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240</v>
      </c>
      <c r="E321" s="59">
        <f t="shared" si="76"/>
        <v>4366.66</v>
      </c>
      <c r="F321" s="44">
        <f t="shared" si="72"/>
        <v>1819.4416666666666</v>
      </c>
    </row>
    <row r="322" spans="1:6" ht="12.75" customHeight="1" x14ac:dyDescent="0.2">
      <c r="A322" s="62">
        <v>721</v>
      </c>
      <c r="B322" s="63" t="s">
        <v>684</v>
      </c>
      <c r="C322" s="267" t="s">
        <v>685</v>
      </c>
      <c r="D322" s="59">
        <f t="shared" ref="D322:E322" si="77">SUM(D323:D326)</f>
        <v>240</v>
      </c>
      <c r="E322" s="59">
        <f t="shared" si="77"/>
        <v>0</v>
      </c>
      <c r="F322" s="44">
        <f t="shared" si="72"/>
        <v>0</v>
      </c>
    </row>
    <row r="323" spans="1:6" ht="12.75" customHeight="1" x14ac:dyDescent="0.2">
      <c r="A323" s="62">
        <v>7211</v>
      </c>
      <c r="B323" s="63" t="s">
        <v>686</v>
      </c>
      <c r="C323" s="267" t="s">
        <v>687</v>
      </c>
      <c r="D323" s="193">
        <v>240</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4366.66</v>
      </c>
      <c r="F336" s="44" t="str">
        <f t="shared" si="72"/>
        <v>-</v>
      </c>
    </row>
    <row r="337" spans="1:6" ht="12.75" customHeight="1" x14ac:dyDescent="0.2">
      <c r="A337" s="62">
        <v>7231</v>
      </c>
      <c r="B337" s="63" t="s">
        <v>714</v>
      </c>
      <c r="C337" s="267" t="s">
        <v>715</v>
      </c>
      <c r="D337" s="193">
        <v>0</v>
      </c>
      <c r="E337" s="193">
        <v>4366.66</v>
      </c>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83772.179999999993</v>
      </c>
      <c r="E360" s="59">
        <f t="shared" si="86"/>
        <v>147862.48000000001</v>
      </c>
      <c r="F360" s="44">
        <f t="shared" si="72"/>
        <v>176.50546995434527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57664.89</v>
      </c>
      <c r="E373" s="59">
        <f t="shared" si="90"/>
        <v>62656.51</v>
      </c>
      <c r="F373" s="44">
        <f t="shared" si="72"/>
        <v>108.65625513202228</v>
      </c>
    </row>
    <row r="374" spans="1:6" ht="12.75" customHeight="1" x14ac:dyDescent="0.2">
      <c r="A374" s="62">
        <v>421</v>
      </c>
      <c r="B374" s="63" t="s">
        <v>780</v>
      </c>
      <c r="C374" s="267" t="s">
        <v>781</v>
      </c>
      <c r="D374" s="59">
        <f t="shared" ref="D374:E374" si="91">SUM(D375:D378)</f>
        <v>12075</v>
      </c>
      <c r="E374" s="59">
        <f t="shared" si="91"/>
        <v>44338.380000000005</v>
      </c>
      <c r="F374" s="44">
        <f t="shared" si="72"/>
        <v>367.1915527950311</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v>6022.44</v>
      </c>
      <c r="F377" s="44" t="str">
        <f t="shared" si="72"/>
        <v>-</v>
      </c>
    </row>
    <row r="378" spans="1:6" ht="12.75" customHeight="1" x14ac:dyDescent="0.2">
      <c r="A378" s="62">
        <v>4214</v>
      </c>
      <c r="B378" s="63" t="s">
        <v>692</v>
      </c>
      <c r="C378" s="267" t="s">
        <v>785</v>
      </c>
      <c r="D378" s="193">
        <v>12075</v>
      </c>
      <c r="E378" s="193">
        <v>38315.94</v>
      </c>
      <c r="F378" s="44">
        <f t="shared" si="72"/>
        <v>317.31627329192548</v>
      </c>
    </row>
    <row r="379" spans="1:6" ht="12.75" customHeight="1" x14ac:dyDescent="0.2">
      <c r="A379" s="62">
        <v>422</v>
      </c>
      <c r="B379" s="63" t="s">
        <v>786</v>
      </c>
      <c r="C379" s="267" t="s">
        <v>787</v>
      </c>
      <c r="D379" s="59">
        <f t="shared" ref="D379:E379" si="92">SUM(D380:D387)</f>
        <v>33454.879999999997</v>
      </c>
      <c r="E379" s="59">
        <f t="shared" si="92"/>
        <v>2005.63</v>
      </c>
      <c r="F379" s="44">
        <f t="shared" si="72"/>
        <v>5.9950297236158079</v>
      </c>
    </row>
    <row r="380" spans="1:6" ht="12.75" customHeight="1" x14ac:dyDescent="0.2">
      <c r="A380" s="62">
        <v>4221</v>
      </c>
      <c r="B380" s="63" t="s">
        <v>696</v>
      </c>
      <c r="C380" s="267" t="s">
        <v>788</v>
      </c>
      <c r="D380" s="193">
        <v>433</v>
      </c>
      <c r="E380" s="193">
        <v>471.63</v>
      </c>
      <c r="F380" s="44">
        <f t="shared" si="72"/>
        <v>108.9214780600462</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33021.879999999997</v>
      </c>
      <c r="E386" s="193">
        <v>1534</v>
      </c>
      <c r="F386" s="44">
        <f t="shared" si="72"/>
        <v>4.6454048043297353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12135.01</v>
      </c>
      <c r="E401" s="59">
        <f t="shared" si="96"/>
        <v>16312.5</v>
      </c>
      <c r="F401" s="44">
        <f t="shared" si="72"/>
        <v>134.42510554173421</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12135.01</v>
      </c>
      <c r="E405" s="193">
        <v>16312.5</v>
      </c>
      <c r="F405" s="44">
        <f t="shared" si="72"/>
        <v>134.42510554173421</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26107.29</v>
      </c>
      <c r="E412" s="59">
        <f t="shared" si="100"/>
        <v>85205.97</v>
      </c>
      <c r="F412" s="44">
        <f t="shared" si="72"/>
        <v>326.36849707495492</v>
      </c>
    </row>
    <row r="413" spans="1:6" ht="12.75" customHeight="1" x14ac:dyDescent="0.2">
      <c r="A413" s="62">
        <v>451</v>
      </c>
      <c r="B413" s="63" t="s">
        <v>833</v>
      </c>
      <c r="C413" s="267" t="s">
        <v>834</v>
      </c>
      <c r="D413" s="193">
        <v>18057.29</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8050</v>
      </c>
      <c r="E416" s="193">
        <v>85205.97</v>
      </c>
      <c r="F416" s="44">
        <f t="shared" si="72"/>
        <v>1058.4592546583851</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66832.179999999993</v>
      </c>
      <c r="E418" s="59">
        <f t="shared" si="102"/>
        <v>143495.82</v>
      </c>
      <c r="F418" s="44">
        <f t="shared" si="72"/>
        <v>214.71066782499091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894891.33000000007</v>
      </c>
      <c r="E422" s="59">
        <f>E6+E308</f>
        <v>768858.2699999999</v>
      </c>
      <c r="F422" s="44">
        <f t="shared" si="72"/>
        <v>85.916383836236278</v>
      </c>
    </row>
    <row r="423" spans="1:6" ht="12.75" customHeight="1" x14ac:dyDescent="0.2">
      <c r="A423" s="62" t="s">
        <v>630</v>
      </c>
      <c r="B423" s="63" t="s">
        <v>853</v>
      </c>
      <c r="C423" s="267" t="s">
        <v>854</v>
      </c>
      <c r="D423" s="59">
        <f t="shared" ref="D423:E423" si="103">D299+D360</f>
        <v>666096.3899999999</v>
      </c>
      <c r="E423" s="59">
        <f t="shared" si="103"/>
        <v>1061426.32</v>
      </c>
      <c r="F423" s="44">
        <f t="shared" si="72"/>
        <v>159.3502586014616</v>
      </c>
    </row>
    <row r="424" spans="1:6" ht="12.75" customHeight="1" x14ac:dyDescent="0.2">
      <c r="A424" s="62" t="s">
        <v>630</v>
      </c>
      <c r="B424" s="63" t="s">
        <v>855</v>
      </c>
      <c r="C424" s="267" t="s">
        <v>856</v>
      </c>
      <c r="D424" s="59">
        <f t="shared" ref="D424:E424" si="104">IF(D422&gt;=D423,D422-D423,0)</f>
        <v>228794.94000000018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292568.05000000016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894891.33000000007</v>
      </c>
      <c r="E643" s="59">
        <f>E422+E430</f>
        <v>768858.2699999999</v>
      </c>
      <c r="F643" s="44">
        <f t="shared" si="109"/>
        <v>85.916383836236278</v>
      </c>
    </row>
    <row r="644" spans="1:6" ht="12.75" customHeight="1" x14ac:dyDescent="0.2">
      <c r="A644" s="62" t="s">
        <v>630</v>
      </c>
      <c r="B644" s="63" t="s">
        <v>1286</v>
      </c>
      <c r="C644" s="267" t="s">
        <v>1287</v>
      </c>
      <c r="D644" s="59">
        <f>D423+D535</f>
        <v>666096.3899999999</v>
      </c>
      <c r="E644" s="59">
        <f>E423+E535</f>
        <v>1061426.32</v>
      </c>
      <c r="F644" s="44">
        <f t="shared" si="109"/>
        <v>159.3502586014616</v>
      </c>
    </row>
    <row r="645" spans="1:6" ht="12.75" customHeight="1" x14ac:dyDescent="0.2">
      <c r="A645" s="62" t="s">
        <v>630</v>
      </c>
      <c r="B645" s="63" t="s">
        <v>1288</v>
      </c>
      <c r="C645" s="267" t="s">
        <v>1289</v>
      </c>
      <c r="D645" s="59">
        <f t="shared" ref="D645:E645" si="163">IF(D643&gt;=D644,D643-D644,0)</f>
        <v>228794.94000000018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292568.05000000016</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228794.94000000018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292568.05000000016</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138512</v>
      </c>
      <c r="E653" s="193">
        <v>179197.44</v>
      </c>
      <c r="F653" s="44">
        <f t="shared" ref="F653:F740" si="167">IF(D653&lt;&gt;0,IF(E653/D653&gt;=100,"&gt;&gt;100",E653/D653*100),"-")</f>
        <v>129.37322398059374</v>
      </c>
    </row>
    <row r="654" spans="1:6" ht="12.75" customHeight="1" x14ac:dyDescent="0.2">
      <c r="A654" s="62" t="s">
        <v>1305</v>
      </c>
      <c r="B654" s="63" t="s">
        <v>1306</v>
      </c>
      <c r="C654" s="267" t="s">
        <v>1305</v>
      </c>
      <c r="D654" s="193">
        <v>947748.68</v>
      </c>
      <c r="E654" s="193">
        <v>811218.29</v>
      </c>
      <c r="F654" s="44">
        <f t="shared" si="167"/>
        <v>85.594241080873886</v>
      </c>
    </row>
    <row r="655" spans="1:6" ht="12.75" customHeight="1" x14ac:dyDescent="0.2">
      <c r="A655" s="62" t="s">
        <v>1307</v>
      </c>
      <c r="B655" s="63" t="s">
        <v>1308</v>
      </c>
      <c r="C655" s="267" t="s">
        <v>1307</v>
      </c>
      <c r="D655" s="193">
        <v>795280.58</v>
      </c>
      <c r="E655" s="193">
        <v>990415.73</v>
      </c>
      <c r="F655" s="44">
        <f t="shared" si="167"/>
        <v>124.53664214961719</v>
      </c>
    </row>
    <row r="656" spans="1:6" ht="24" x14ac:dyDescent="0.2">
      <c r="A656" s="62">
        <v>11</v>
      </c>
      <c r="B656" s="63" t="s">
        <v>1309</v>
      </c>
      <c r="C656" s="267" t="s">
        <v>1310</v>
      </c>
      <c r="D656" s="59">
        <f t="shared" ref="D656:E656" si="168">+D653+D654-D655</f>
        <v>290980.10000000021</v>
      </c>
      <c r="E656" s="59">
        <f t="shared" si="168"/>
        <v>0</v>
      </c>
      <c r="F656" s="44">
        <f t="shared" si="167"/>
        <v>0</v>
      </c>
    </row>
    <row r="657" spans="1:6" ht="24" x14ac:dyDescent="0.2">
      <c r="A657" s="62" t="s">
        <v>630</v>
      </c>
      <c r="B657" s="63" t="s">
        <v>1311</v>
      </c>
      <c r="C657" s="267" t="s">
        <v>1312</v>
      </c>
      <c r="D657" s="273">
        <v>23</v>
      </c>
      <c r="E657" s="273">
        <v>37</v>
      </c>
      <c r="F657" s="44">
        <f t="shared" si="167"/>
        <v>160.86956521739131</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23</v>
      </c>
      <c r="E659" s="273">
        <v>37</v>
      </c>
      <c r="F659" s="44">
        <f t="shared" si="167"/>
        <v>160.86956521739131</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12122.15</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v>73.489999999999995</v>
      </c>
      <c r="E668" s="191"/>
      <c r="F668" s="70">
        <f t="shared" si="167"/>
        <v>0</v>
      </c>
    </row>
    <row r="669" spans="1:6" ht="12.75" customHeight="1" x14ac:dyDescent="0.2">
      <c r="A669" s="62">
        <v>63311</v>
      </c>
      <c r="B669" s="63" t="s">
        <v>1336</v>
      </c>
      <c r="C669" s="267" t="s">
        <v>1337</v>
      </c>
      <c r="D669" s="193">
        <v>439180.5</v>
      </c>
      <c r="E669" s="193">
        <v>6664</v>
      </c>
      <c r="F669" s="44">
        <f t="shared" si="167"/>
        <v>1.5173715590742303</v>
      </c>
    </row>
    <row r="670" spans="1:6" ht="12.75" customHeight="1" x14ac:dyDescent="0.2">
      <c r="A670" s="62">
        <v>63312</v>
      </c>
      <c r="B670" s="63" t="s">
        <v>1338</v>
      </c>
      <c r="C670" s="267" t="s">
        <v>1339</v>
      </c>
      <c r="D670" s="193">
        <v>779.74</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49980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12589.03</v>
      </c>
      <c r="E677" s="191">
        <v>21661.08</v>
      </c>
      <c r="F677" s="70">
        <f t="shared" si="167"/>
        <v>172.06313750940302</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23900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198000</v>
      </c>
      <c r="E706" s="191">
        <v>92804.58</v>
      </c>
      <c r="F706" s="70">
        <f t="shared" si="167"/>
        <v>46.871000000000002</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4094.49</v>
      </c>
      <c r="E734" s="191">
        <v>21539.119999999999</v>
      </c>
      <c r="F734" s="70">
        <f t="shared" si="167"/>
        <v>526.05135193882506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5482.5</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5748.28</v>
      </c>
      <c r="E738" s="193">
        <v>6494.82</v>
      </c>
      <c r="F738" s="44">
        <f t="shared" si="167"/>
        <v>112.98718921138149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10778.89</v>
      </c>
      <c r="E741" s="191">
        <v>7368.13</v>
      </c>
      <c r="F741" s="70">
        <f t="shared" ref="F741:F1006" si="169">IF(D741&lt;&gt;0,IF(E741/D741&gt;=100,"&gt;&gt;100",E741/D741*100),"-")</f>
        <v>68.357038619004371</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v>3360</v>
      </c>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10617.76</v>
      </c>
      <c r="E848" s="193">
        <v>12000</v>
      </c>
      <c r="F848" s="44">
        <f t="shared" si="169"/>
        <v>113.01818839378551</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4000</v>
      </c>
      <c r="F850" s="44" t="str">
        <f t="shared" si="169"/>
        <v>-</v>
      </c>
    </row>
    <row r="851" spans="1:6" ht="12.75" customHeight="1" x14ac:dyDescent="0.2">
      <c r="A851" s="62">
        <v>37221</v>
      </c>
      <c r="B851" s="63" t="s">
        <v>1679</v>
      </c>
      <c r="C851" s="267" t="s">
        <v>1680</v>
      </c>
      <c r="D851" s="193">
        <v>42265.04</v>
      </c>
      <c r="E851" s="193">
        <v>5693.83</v>
      </c>
      <c r="F851" s="44">
        <f t="shared" si="169"/>
        <v>13.471725094782826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97455.56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941040.77999999991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761068.7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338532.57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412032.12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1744.01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8760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147862.48000000001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32109.599999999999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832549.78999999992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701890.12999999989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324727.96000000002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360354.97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1767.2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15040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98830.75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31828.91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205946.54999999993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45649.21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45649.21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45649.21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45649.21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160297.34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98983.98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50756.38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10556.98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33499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2025-07-14T12:46:59Z</cp:lastPrinted>
  <dcterms:created xsi:type="dcterms:W3CDTF">2022-04-01T05:14:30Z</dcterms:created>
  <dcterms:modified xsi:type="dcterms:W3CDTF">2025-07-14T12:49:59Z</dcterms:modified>
</cp:coreProperties>
</file>